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UCPG" sheetId="1" r:id="rId1"/>
    <sheet name="CPG BAJIO" sheetId="2" r:id="rId2"/>
    <sheet name="CPG SA" sheetId="3" r:id="rId3"/>
    <sheet name="ANTARA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4" i="1" l="1"/>
  <c r="F103" i="1"/>
  <c r="F102" i="1"/>
  <c r="F101" i="1"/>
  <c r="F100" i="1"/>
  <c r="F98" i="1"/>
  <c r="F97" i="1"/>
  <c r="F42" i="1"/>
  <c r="F43" i="1"/>
</calcChain>
</file>

<file path=xl/sharedStrings.xml><?xml version="1.0" encoding="utf-8"?>
<sst xmlns="http://schemas.openxmlformats.org/spreadsheetml/2006/main" count="749" uniqueCount="394">
  <si>
    <t>UNIVERSIDAD CUAUHTEMOC PLANTEL GDJ. S.C.</t>
  </si>
  <si>
    <t xml:space="preserve"> JULIO 2022</t>
  </si>
  <si>
    <t>FECHA</t>
  </si>
  <si>
    <t>REF</t>
  </si>
  <si>
    <t>NOMBRE</t>
  </si>
  <si>
    <t>CONCEPTO</t>
  </si>
  <si>
    <t>DEBE</t>
  </si>
  <si>
    <t>HABER</t>
  </si>
  <si>
    <t>HEWLETT PACKARD OPERATIONS MEXI</t>
  </si>
  <si>
    <t>4-jul.-22</t>
  </si>
  <si>
    <t>CFE SUMINISTRADOR DE SERVICIOS BASICOS</t>
  </si>
  <si>
    <t>3.05 FACTURA 707A65C70 PAGO DE LUZ  JULIO 2022</t>
  </si>
  <si>
    <t>TOTAL PLAY TELECOMUNICACIONES S.A.P.I. DE C.V.</t>
  </si>
  <si>
    <t>3.11 FACTURA B1205730150P13 SERVICIOS DE CONECTIVIDAD</t>
  </si>
  <si>
    <t>LILIANA HERNANDEZ MENDOZA</t>
  </si>
  <si>
    <t>3.02 FACTURA  REEMBOLSO CAJA CHICA</t>
  </si>
  <si>
    <t>ORNELAS NEMECIO MAYRA CECILIA</t>
  </si>
  <si>
    <t>3.16  COTIZACION  PAGOS TITULACIONES EQUIVALENCIAS Y EXTRAORDINARIOS</t>
  </si>
  <si>
    <t>SANCHEZ CRUZ OMAR</t>
  </si>
  <si>
    <t>FINIQUITO  BAJA VOLUNTARIA INTENDENCIA</t>
  </si>
  <si>
    <t>LUDECK DE MEXICO SA DE CV</t>
  </si>
  <si>
    <t>COTIZACION 199 IMPRESORA MILTIFUNCIONAL EPSON DONACIO PARA  HOSPITAL MILITAR  REGIONAL MEDICINA</t>
  </si>
  <si>
    <t>PRODUCTOS RIVIAL SA DE CV</t>
  </si>
  <si>
    <t>FACTURA 12183 PINTURA BLANCA PARA  CAFETERIA Y ODONTOLOGIA</t>
  </si>
  <si>
    <t>NISHIMURA TORRES JOSE RICARDO</t>
  </si>
  <si>
    <t>FACTURA 22938 PAPELERIA PARA SALA DE MAESTROS</t>
  </si>
  <si>
    <t>SISTEMAS CONTINO SA DE CV</t>
  </si>
  <si>
    <t>FACTURA 47634 ARREANDAMIENTO COPIADORAS</t>
  </si>
  <si>
    <t>GRUPO IDEENT SA DE CV</t>
  </si>
  <si>
    <t>COTIZACION 1104 MATERIALES PARA  CLASE MUESTRA DE PROMOCION</t>
  </si>
  <si>
    <t>RAMIREZ ZAZUETA FERNANDO</t>
  </si>
  <si>
    <t xml:space="preserve">COTIZACION 530 SERVICIO Y AFINACION DE CORTASETOS STHILL </t>
  </si>
  <si>
    <t>GOMEZ JIMENEZ JOSE RICARDO</t>
  </si>
  <si>
    <t>COTIZACION 204 VALVULAS PARA  CAMBIO EN  BAÑOS DE  VETERIANARIA PARA EL OLOR</t>
  </si>
  <si>
    <t>SCP MOBILIARIO SA DE CV</t>
  </si>
  <si>
    <t xml:space="preserve">FACTURA 755 MOBILIARIO SOLICITADO PARA CORPORATIVO </t>
  </si>
  <si>
    <t>COMERCIALIZADORA SURTILOZA SA DE CV</t>
  </si>
  <si>
    <t>COTIZACION 106730 COMPRA DE FRIGO BAR Y HORNO DE MICORONDAS PARA OFICINA DEL  RECTOR PARA LA NUEVA COCINA</t>
  </si>
  <si>
    <t>ESPINOSA BADIAL ASESORIA LEGAL SC</t>
  </si>
  <si>
    <t>FACTURA 3184 PAGO ACTA DE ASAMBLEA PARA BAJA DE RVOE</t>
  </si>
  <si>
    <t xml:space="preserve">FACTURA 22955 TINTAS  PARA RECTORIA Y DIRRECION OPERACIONES </t>
  </si>
  <si>
    <t>DISTRIBUIDORA GOBI S.A. DE C.V.</t>
  </si>
  <si>
    <t>FACTURA 66406  /FACTURA 66168 MATERIALES E INSUMOS PARA LIMPIEZA GENERAL</t>
  </si>
  <si>
    <t>BEE CLEAN DE OCCIDENTE SA DE CV</t>
  </si>
  <si>
    <t xml:space="preserve">FACTURA 1265 MATERIALES INSUMOS PARA LIMPIEZA Y SANITIZACION UC /FACTURA 1297  /FACTURA 1298 </t>
  </si>
  <si>
    <t>SERVICRECE &amp; BIT SA DE CV</t>
  </si>
  <si>
    <t>COTIZACION  REPARACIONES DE 3 PROYECTORES DE BACHILLERATO Y UNO DE ARQUITECTURA</t>
  </si>
  <si>
    <t>DISTRIBUIDORA ARCA CONTINENTAL S DE R.L. DE C.V.</t>
  </si>
  <si>
    <t xml:space="preserve">FACTURA 5383962596 GARRAFONES DE AGUA PARA LA UNIVERSIDAD /FACTURA 5385566540  /FACTURA 5382355252 </t>
  </si>
  <si>
    <t>HEWLETT PACKARD OPERATIONS MEXICO S DE RL DE CV</t>
  </si>
  <si>
    <t>FACTURA 1369307 PERIODO DEL 01/07/2022 AL 31/07/2022</t>
  </si>
  <si>
    <t>FACTURA 1369319 PERIODO DEL 01/07/2022 AL 31/07/2022</t>
  </si>
  <si>
    <t>FACTURA 1369312 PERIODO DEL 01/07/2022 AL 31/07/2022</t>
  </si>
  <si>
    <t>GRUPO OCTANO S.A. DE C.V</t>
  </si>
  <si>
    <t>SOLICITUD CARGA GASOLINA PARA TARJETAS COLEGIO</t>
  </si>
  <si>
    <t>EXTRA</t>
  </si>
  <si>
    <t>OSCAR MACIEL RABAGO</t>
  </si>
  <si>
    <t xml:space="preserve">PAGO DE GASTOS NOTARIALES PARA FIRMA DE CREDITO ANCO DEL BAJIO </t>
  </si>
  <si>
    <t>CONSEJO PARA LA ACREDITACION DE LA EDUCACION SUPERIOR AC</t>
  </si>
  <si>
    <t>COPAES REVISION DE ING EN MECATRONICA Y LIC. EN ANIMACION Y MULTIMEDIA</t>
  </si>
  <si>
    <t>SERVICIOS DE SALUD DEL MUNICIPIO DE ZAPOPAN</t>
  </si>
  <si>
    <t>FACTURA FF4125 PAGO FOFOES JULIO 21 AL JUNIO 22 MEDICINA, KINESIOLOGIA, NUTRCION Y  CONTABILIDAD HOSPITAL ZAPOPAN</t>
  </si>
  <si>
    <t>ABACIX S.C</t>
  </si>
  <si>
    <t>FACTURA  MANTENIMIENTO  DEL SISTEMA ALGEBRAIX JULIO 2022</t>
  </si>
  <si>
    <t xml:space="preserve">JOSE RICARDO GOMEZ JIMENEZ </t>
  </si>
  <si>
    <t>TRAMPAS PARA CAFETERIA DE ODONTOLOGIA</t>
  </si>
  <si>
    <t>LOURDES VEDELIA RODRIGUEZ HUERTA</t>
  </si>
  <si>
    <t>AMS. FINIQUITO DE MINISPLIT PARA SITE Y FINIQUITO DE TUBERIA</t>
  </si>
  <si>
    <t>LILIANA</t>
  </si>
  <si>
    <t>BRIZA</t>
  </si>
  <si>
    <t>ERIKA</t>
  </si>
  <si>
    <t>RP PENDIENTE</t>
  </si>
  <si>
    <t>FACTURA PENDIENTE</t>
  </si>
  <si>
    <t>COLEGIO PEDREGAL DE GUADALAJARA AC</t>
  </si>
  <si>
    <t>BANCO DEL BAJIO (30840500201)</t>
  </si>
  <si>
    <t xml:space="preserve">SALDO INICIAL </t>
  </si>
  <si>
    <t>01-jul.-22</t>
  </si>
  <si>
    <t>TELEFONIA POR CABLE SA DE CV</t>
  </si>
  <si>
    <t>CORPORATIVO. PAGO DE INTERNET E IPS FIJA MES DE JULIO 2022</t>
  </si>
  <si>
    <t>04-jul.-22</t>
  </si>
  <si>
    <t>VILLARREAL RAMOS SAMUEL </t>
  </si>
  <si>
    <t>FINIQUITO DOCENTE MATEMATICAS </t>
  </si>
  <si>
    <t>AMEZCUA CISNEROS MARIA CONCEPCIÒN </t>
  </si>
  <si>
    <t>FINIQUITO INTENDENCIA </t>
  </si>
  <si>
    <t>CASTORENA PUENTE LUIS ARMANDO </t>
  </si>
  <si>
    <t>FINIQUITO DOCENTE PRIMARIA Y SECUNDARIA </t>
  </si>
  <si>
    <t>MALDONADO VALDEZ MARIA ANGELICA </t>
  </si>
  <si>
    <t>RAMIRO SILVA MUÑIZ</t>
  </si>
  <si>
    <t>LLANTAS PARA CAMIONETA SAVEIRO</t>
  </si>
  <si>
    <t>5208</t>
  </si>
  <si>
    <t xml:space="preserve">CFE SUMINISTRADOR DE SERVICIOS BÁSICOS </t>
  </si>
  <si>
    <t>ALE</t>
  </si>
  <si>
    <t>BANCO DEL BAJIO (75466900201)</t>
  </si>
  <si>
    <t>2158</t>
  </si>
  <si>
    <t>TELEFONOS DE MEXICO SAB DE CV</t>
  </si>
  <si>
    <t>3.05 TELMEX JUNIO VENCE 6 DE JULIO</t>
  </si>
  <si>
    <t>2159</t>
  </si>
  <si>
    <t>3.03 LUZ JUNIO VENCE 2 DE JULIO</t>
  </si>
  <si>
    <t>CANON MEXICANA S DE RL DE CV</t>
  </si>
  <si>
    <t>CAMARA FOTOGRAFICA PARA CAMPUS</t>
  </si>
  <si>
    <t>AIDEI SERVICIOS ACADEMICOS SC</t>
  </si>
  <si>
    <t>SALDO  EXAMENES DE COLLEGE BOARD</t>
  </si>
  <si>
    <t>CABALLERO MARTINEZ KARIMY YOHAINA</t>
  </si>
  <si>
    <t>JIMENEZ JARAMILLO MIGUEL OMAR</t>
  </si>
  <si>
    <t>GARCIA NOVOA MARIA ALEJANDRA</t>
  </si>
  <si>
    <t>IBARS GUERRERO DANIEL</t>
  </si>
  <si>
    <t xml:space="preserve">REEMBOLSO POR CAMBIO DE DOMICILIO AÚN ESTA EN TIEMPO </t>
  </si>
  <si>
    <t>NURIA</t>
  </si>
  <si>
    <t xml:space="preserve">VERONICA ALEJANDRA LAMAS SOLIS </t>
  </si>
  <si>
    <t xml:space="preserve">3.11 REPOSICION DE CAJA CHICA </t>
  </si>
  <si>
    <t xml:space="preserve">GERARDO CORONA GAHBLER </t>
  </si>
  <si>
    <t>ASESORIA LABORAL  JUNIO F-322</t>
  </si>
  <si>
    <t xml:space="preserve">SEGURIDAD PRIVADA AMAYA SA DE CV </t>
  </si>
  <si>
    <t>SERVICIO DE VIGILANCIA POR EL PERIODO DEL 1 AL 31 DE JULIO 2022 F-2531</t>
  </si>
  <si>
    <t xml:space="preserve">ROGELIO AGUILERA ARIZAGA </t>
  </si>
  <si>
    <t xml:space="preserve">PAGO DE SINDICATO  </t>
  </si>
  <si>
    <t xml:space="preserve">ALFONSO  HERNANDEZ  ALONSO </t>
  </si>
  <si>
    <t xml:space="preserve"> SERVICIO DE INTERNET  JULIO F-FA4079</t>
  </si>
  <si>
    <t xml:space="preserve">IOP DE OCCIDENTE  SC </t>
  </si>
  <si>
    <t>ARRENDAMIENTO LABORATORIO DE INFORMATICA SECUNDARIA F-2686, ARRENDAMIENTO  EN TELECOMUNICACIONES IP CONMUTADOR F-2688</t>
  </si>
  <si>
    <t xml:space="preserve">COLSULTORIA CONIA SA DE CV </t>
  </si>
  <si>
    <t>CAPACITACIÓN HUERTO F-3399</t>
  </si>
  <si>
    <t xml:space="preserve">SOLUCIONES SEO SA DE CV </t>
  </si>
  <si>
    <t xml:space="preserve"> SPRINT MENSUAL  DE 60 HORAS/ MES DE JULIO , ACOMPAÑAMIENTO EN EL MANEJO DE HUBSPOT( BLOG, EMAIL MARKETING, WORKFLOWS, CHAT, ETC) IMPLEMENTACIÓN Y DISEÑO DE CAMPAÑAS  DE PUBLICIDAD PAGADA  F-A6137</t>
  </si>
  <si>
    <t xml:space="preserve">SIGIFREDO FIERRO MORALES </t>
  </si>
  <si>
    <t>RECOLECCION DE RESIDUOS DE MANEJO ESPECIAL NO PELIGROSOS EN CONTENEDOR DURANTE EL MES DE JUNIO F-A6537</t>
  </si>
  <si>
    <t xml:space="preserve">EXTRA </t>
  </si>
  <si>
    <t xml:space="preserve">MARIA ALEJANDRA GARCIA NOVOA </t>
  </si>
  <si>
    <t xml:space="preserve">ORGANIZACIÓN EVENTO PARA GRADUACIONES 215 INVITADOS  3° PREESCOLAR, 6° PRIMARIA, 3° SECUNDARIA, 6° BACHILLERATO COTIZACIÓN </t>
  </si>
  <si>
    <t xml:space="preserve">ASTRA EDICIONES SA DE CV </t>
  </si>
  <si>
    <t xml:space="preserve"> AGENDA ESCOLAR, REGLAMENTO ESCOLAR, CUADERNOS MATERNAL (PARA EL CICLO ESCOLAR 2022-2023) </t>
  </si>
  <si>
    <t xml:space="preserve">FERNANDO RAMIREZ ZAZUETA </t>
  </si>
  <si>
    <t>SERVICIOS TRACTOR SNAPER GIRO CERO VENTILADOR VOLANTE , PAPALOTE DE VENTILADOR, JUEGO DE CUCHILLAS, CAMARA 20X8 CAMARAS 11X6, ENGRASADO, GANCHOS DE SEGURIDAD, MANO DE OBRA F-A6200</t>
  </si>
  <si>
    <t xml:space="preserve">FERNANDO ALFONSO PARTIDA GOMEZ </t>
  </si>
  <si>
    <t>MANTENIMIENTO PREVENTIVO A PLANTA DE TRATAMIENTO DE AGUAS RESIDUALES   RESTO DEL TRABAJO  30% F-B729</t>
  </si>
  <si>
    <t xml:space="preserve">CAROLINA ELIZABETH ORTEGA AGUILAR </t>
  </si>
  <si>
    <t xml:space="preserve">5 CUBETAS PINTURA VINILICA BLANCA EXTERIOR, 4 SACOS DE CAOLIN (PARA PINTAR BARDA PERIMETRAL DE PRIMARIA  TRASERA) COTIZACION </t>
  </si>
  <si>
    <t xml:space="preserve">FALTA POLIZA DE CHEQUE </t>
  </si>
  <si>
    <t xml:space="preserve">RP PENDIENTE </t>
  </si>
  <si>
    <t>IOP DE OCCIDENTE SC</t>
  </si>
  <si>
    <t>HERNANDEZ ALONSO ALFONSO</t>
  </si>
  <si>
    <t>CONSULTORIA CONIA SA DE CV</t>
  </si>
  <si>
    <t>SOLUCIONES SEO SA DE CV</t>
  </si>
  <si>
    <t>SERVICIOS ECONOMICOS ANTARA SAPI DE CV</t>
  </si>
  <si>
    <t>AGUILERA ARIZAGA  ROGELIO</t>
  </si>
  <si>
    <t>SINDICATO JUNIO</t>
  </si>
  <si>
    <t>SEGURIDAD PRIVADA AMAYA SA DE CV</t>
  </si>
  <si>
    <t>COTIZACION ACTO ACADEMICO</t>
  </si>
  <si>
    <r>
      <t>D4858F</t>
    </r>
    <r>
      <rPr>
        <sz val="11"/>
        <rFont val="Euphemia"/>
        <family val="2"/>
      </rPr>
      <t xml:space="preserve"> INTERNET DE JULIO</t>
    </r>
  </si>
  <si>
    <r>
      <t>F- 3400</t>
    </r>
    <r>
      <rPr>
        <sz val="11"/>
        <rFont val="Euphemia"/>
        <family val="2"/>
      </rPr>
      <t xml:space="preserve"> CLASE DE HUERTO</t>
    </r>
  </si>
  <si>
    <r>
      <t>F- 6138</t>
    </r>
    <r>
      <rPr>
        <sz val="11"/>
        <rFont val="Euphemia"/>
        <family val="2"/>
      </rPr>
      <t xml:space="preserve">  ESTRATEGIA Y DESARROLLO</t>
    </r>
  </si>
  <si>
    <r>
      <t>B71A82</t>
    </r>
    <r>
      <rPr>
        <sz val="11"/>
        <rFont val="Euphemia"/>
        <family val="2"/>
      </rPr>
      <t xml:space="preserve">  ARRENDAMIENTO EQUIPO DE COMPUTO</t>
    </r>
  </si>
  <si>
    <r>
      <t>F 2518</t>
    </r>
    <r>
      <rPr>
        <sz val="11"/>
        <rFont val="Euphemia"/>
        <family val="2"/>
      </rPr>
      <t xml:space="preserve"> DE SEGURIDAD PRIVADA JULIO</t>
    </r>
  </si>
  <si>
    <t>BAJIO CTA 339314520201</t>
  </si>
  <si>
    <t xml:space="preserve">  JULIO 2022</t>
  </si>
  <si>
    <t>SALDO INICIAL</t>
  </si>
  <si>
    <t>PUBLICIDAD DIGITAL GOOGLE</t>
  </si>
  <si>
    <t>GOOGLE OPERACIONES DE MÉXICO, S. DE R.L. DE C.V.</t>
  </si>
  <si>
    <t>GAP2200023 Y GAP2200024</t>
  </si>
  <si>
    <t>ESPINOSA BADIAL ASESORIA LEGAL SC</t>
  </si>
  <si>
    <t>PAGO RATIFICACION CONTRATO AP220023 Y AP2200024</t>
  </si>
  <si>
    <t>CA-AP220026</t>
  </si>
  <si>
    <t>AUTOTRANSPORTES SANVER SA DE CV</t>
  </si>
  <si>
    <t>PAGO SERVICIOS ECONOMICOS ANTARA CA-AP220026</t>
  </si>
  <si>
    <t>GO- RENTA OFICINA JULIO 2022</t>
  </si>
  <si>
    <t>ROSENK SA DE CV</t>
  </si>
  <si>
    <t>"0131643</t>
  </si>
  <si>
    <t>GAP220025 Y GAP220026</t>
  </si>
  <si>
    <t>PAGO RATIFICACION CONTRATO AP220025 Y GAP220026</t>
  </si>
  <si>
    <t>GO-PAPELERIA</t>
  </si>
  <si>
    <t>OPERADORA OMX SA DE CV</t>
  </si>
  <si>
    <t>PAGO PAPELERIA ARRENDAK</t>
  </si>
  <si>
    <t>GAP220022 Y GAP220025</t>
  </si>
  <si>
    <t>LOPEZ CORDOVA EDGAR BALTIMEL</t>
  </si>
  <si>
    <t>COMISION DE VENTA AP220022 Y AP220025</t>
  </si>
  <si>
    <t>GO-MOVILIDAD DG</t>
  </si>
  <si>
    <t>SOLUCIONES EMPRESARIALES AZOR SA DE CV</t>
  </si>
  <si>
    <t xml:space="preserve">PAGO FACTURA A1119 </t>
  </si>
  <si>
    <t>GO- ANUALIDAD 4 LICENCIAS SALESFORCE</t>
  </si>
  <si>
    <t>SALESFORCE.COM INC</t>
  </si>
  <si>
    <t>JORGE</t>
  </si>
  <si>
    <t>6-jul.-22</t>
  </si>
  <si>
    <t>REEMBOLSO DE CAJA CHICA RECTORIA NACIONAL (ERIKA)</t>
  </si>
  <si>
    <t>RAMIREZ CORNEJO EVERARDO</t>
  </si>
  <si>
    <t>FINIQUITO</t>
  </si>
  <si>
    <t>9-jul.-22</t>
  </si>
  <si>
    <t>REPOSICION DE GASTOS FISCALES (RMB OBRAS)</t>
  </si>
  <si>
    <t>SERVICIOS PROFESIONALES MEXICANOS INTEGRALES BIO ECO SA DE CV</t>
  </si>
  <si>
    <t>FACTURA 3153 SERVICIO CONTROL DE PLAGAS PARA UC</t>
  </si>
  <si>
    <t>VERITAS ENERGIA SAPI DE CV</t>
  </si>
  <si>
    <t>FACTURA 78804 GAS LP PARA COCINAS GASTRONOMIA</t>
  </si>
  <si>
    <t>CARRILLO GONZALEZ LUIS ANTONIO</t>
  </si>
  <si>
    <t>FACTURA 1859 MATERIALES DE IMPRESIÓN HOJAS Y RECIBOS</t>
  </si>
  <si>
    <t>ROSAS MORENO TIBERIO</t>
  </si>
  <si>
    <t>FACTURA MVRA14791 HONORARIOS ENCARGADO DE VETERINARIA</t>
  </si>
  <si>
    <t>FACTURA A6148 PAGO MES DE JULIO  2022 VENTA, DISEÑO DE CAMPAÑAS DIGITALES</t>
  </si>
  <si>
    <t>FACTURA A6150 INVERSION EN GOOGLE ADS  JUNIO 2022</t>
  </si>
  <si>
    <t>CORONA GAHBLER GERARDO</t>
  </si>
  <si>
    <t>FACTURA 321 ASESORIA LABORAL JUNIO 2022</t>
  </si>
  <si>
    <t>SERVICIOS ECONOMICOS ANTARA SAPI de CV</t>
  </si>
  <si>
    <t>FACTURA 73 ARRENDAMIENTO MESAS HEXAGONALES JULIO 2022</t>
  </si>
  <si>
    <t>FACTURA 90 ARRENDAMIENTO SIMULADORES DE VETERINARIA JULIO 2022</t>
  </si>
  <si>
    <t xml:space="preserve">FACTURA 72 ARRENDAMIENTO  EQUIPOS DE GYM  JULIO  2022 </t>
  </si>
  <si>
    <t xml:space="preserve">FACTURA 74 ARRENDAMIENTO LICENCIA POWER CAMPUS  JULIO  2022 </t>
  </si>
  <si>
    <t>FACTURA 69 ARRENDAMIENTO ESTABILIZADORES DE TENSIONES  JULIO 2022</t>
  </si>
  <si>
    <t>RIO RESIDUOS SA DE CV</t>
  </si>
  <si>
    <t>FACTURA FV00061256 RECOLECCION BASURA</t>
  </si>
  <si>
    <t>COMERCIALIZADORA FARMACEUTICA DE CHIAPAS SAPI DE CV</t>
  </si>
  <si>
    <t>COTIZACION  MEDICAMENTO PARA CONSULTORIO MEDICO UC</t>
  </si>
  <si>
    <t>MEDAM S DE RL DE CV</t>
  </si>
  <si>
    <t xml:space="preserve">FACTURA MFP000078161 RECOLECCION DE RESIDUOS PELIGROSOS /FACTURA MFP000073962 </t>
  </si>
  <si>
    <t>ZAMBRANO DIAZ MIGUEL</t>
  </si>
  <si>
    <t>COTIZACION Q1305 LAMINADO DE IMPRESORAS DE CREDENCIALES RINDE 350 IMPRESIONES</t>
  </si>
  <si>
    <t>COTIZACION Q1305 TARJETAS DE PROXIMIDAD CREDENCIALES</t>
  </si>
  <si>
    <t>JAUREGUI FERNANDEZ HILARIO MICHEL</t>
  </si>
  <si>
    <t>COTIZACION  ANTICIPO REUBICACION DE LETRAS DE ESCUELA DE ODONTOLOGIA UC TOTAL  $ 32,248 60% ANTICIPO</t>
  </si>
  <si>
    <t>COTIZACION 533 REPARACION DE DESBROZADORA STHIL /COTIZACION 532 SERVICIO DESBROZADORA  2 /COTIZACION 531 SERVICIO DESBROZADORA  3</t>
  </si>
  <si>
    <t>MSDENTAL INDUSTRY SA DE CV</t>
  </si>
  <si>
    <t>COTIZACION  MANGUERA Y MATERIAL PARA MANTENIMIENTO DE UNIDADES DENTALES</t>
  </si>
  <si>
    <t>COTIZACION  MANTENIMIENTO AUTO-CLAVES PARA ODONTOLOGIA</t>
  </si>
  <si>
    <t>COTIZACION  JULIO 2022 METROCARRIER</t>
  </si>
  <si>
    <t>VILLALPANDO SANTOS GABRIELA</t>
  </si>
  <si>
    <t>COTIZACION B0112A SERVICIO  Y ARREGLO VEHICULO  AVEO DE PROMOCION</t>
  </si>
  <si>
    <t>CADENA RADIODIFUSORA MEXICANA SA DE CV</t>
  </si>
  <si>
    <t>FACTURA A2254028801145 SPOT RADIO LICENCIATURAS  MAYO 2022</t>
  </si>
  <si>
    <t>FACTURA A2254028801135 SPOT RADIO LICENCIATURAS  MAYO 2022</t>
  </si>
  <si>
    <t>MENDOZA ROBLES FERNANDO</t>
  </si>
  <si>
    <t>FACTURA E3D9D7 PAPELERIA GENERAL UC</t>
  </si>
  <si>
    <t>FACTURA 2517 SEGURIDAD AMAYA  JULIO 2022</t>
  </si>
  <si>
    <t>CABAÑAS GARCIA MARIA ESTHER</t>
  </si>
  <si>
    <t xml:space="preserve">FACTURA 1065 GESTOR SEP MES JULIO </t>
  </si>
  <si>
    <t>PARDO CASTELLANOS THALIA</t>
  </si>
  <si>
    <t>FACTURA 433986782 PERGAMINOS Y TITULOS</t>
  </si>
  <si>
    <t>CENTRO EMPRESARIAL DE JALISCO SP</t>
  </si>
  <si>
    <t>FACTURA P30686 CUOTA AFILIACION COPARMEX</t>
  </si>
  <si>
    <t>REGALADO JIMENEZ IVON IDANIA</t>
  </si>
  <si>
    <t xml:space="preserve">COTIZACION   50 PRUEBAS  COVID </t>
  </si>
  <si>
    <t>ROGELIO AGUILERA ARIZAGA</t>
  </si>
  <si>
    <t>FACTURA  SINDICATO JULIO 2022</t>
  </si>
  <si>
    <t xml:space="preserve">ARELLANO DIAZ CARLOS JOEL </t>
  </si>
  <si>
    <t>FACTURA 1792 MATERIALES DE FERRETERIA PARA MANTINIMIENTO</t>
  </si>
  <si>
    <t xml:space="preserve">PINEDO CARREON BENJAMIN </t>
  </si>
  <si>
    <t xml:space="preserve">FACTURA 1055 INSUMOS DE GASTRONOMIA  /FACTURA 1054  /FACTURA 1059  /FACTURA 1058  /FACTURA 1057  /FACTURA 1056 </t>
  </si>
  <si>
    <t>HERNANDEZ ARROYO ANDREA</t>
  </si>
  <si>
    <t>FACTURA 1269 TONER Y TINTAS UC</t>
  </si>
  <si>
    <t>GRUPO EMPRESARIAL OFERTAS S. DE R.L. DE C.V.</t>
  </si>
  <si>
    <t>PUBLICACION VACANTE DE LIMPIEZA EN PERIODICO SOLO EMPLEOS</t>
  </si>
  <si>
    <t>INTEGRADORA DE ESPECTACULOS DE GUADALAJARA SA DE CV</t>
  </si>
  <si>
    <t>RMB. SERVICIO DE AROMARTIZACION MES DE JUNIO, F-22604</t>
  </si>
  <si>
    <t>CATARINO REGALADO AGUILAR</t>
  </si>
  <si>
    <t>RENTA DE BAÑOS PORTATILES, F-24981 Y 25228</t>
  </si>
  <si>
    <t>TT AUTOKAPITAL DE MEXICO SAPI DE CV</t>
  </si>
  <si>
    <t>PAGO DE CAMIONETA SEQUOIA MES DE JULIO, F-3175</t>
  </si>
  <si>
    <t>BLACKSTONE MAGAZINE SA DE CV</t>
  </si>
  <si>
    <t>COMPLEMENTO DE CAMIONETA SEQUOIA JULIO, F-1375</t>
  </si>
  <si>
    <t>3.16 FACTURA  CHEQUE PARA PAGO TITULACIONES Y CERTIFICADOS SEP</t>
  </si>
  <si>
    <t>TELEFONOS DE MEXICO S. A. B. DE C. V.</t>
  </si>
  <si>
    <t>3.07 FACTURA 130220320629 SERVICIO DE TELECOMUNICACION  JUNIO 2022</t>
  </si>
  <si>
    <t>VIRIDIANA</t>
  </si>
  <si>
    <t>CANCELADO</t>
  </si>
  <si>
    <t>FALTA R.P</t>
  </si>
  <si>
    <t>5200</t>
  </si>
  <si>
    <t>5201</t>
  </si>
  <si>
    <t>5202</t>
  </si>
  <si>
    <t>5203</t>
  </si>
  <si>
    <r>
      <t xml:space="preserve">COTIZACION </t>
    </r>
    <r>
      <rPr>
        <sz val="11"/>
        <rFont val="Euphemia"/>
        <family val="2"/>
      </rPr>
      <t>ESCENARIO DANCER SHOW 8 DE JULIO</t>
    </r>
  </si>
  <si>
    <r>
      <t>F 2687</t>
    </r>
    <r>
      <rPr>
        <sz val="11"/>
        <rFont val="Euphemia"/>
        <family val="2"/>
      </rPr>
      <t xml:space="preserve"> CONMUTADOR JULIO</t>
    </r>
  </si>
  <si>
    <r>
      <t xml:space="preserve">F 1311 </t>
    </r>
    <r>
      <rPr>
        <sz val="11"/>
        <rFont val="Euphemia"/>
        <family val="2"/>
      </rPr>
      <t xml:space="preserve"> PAPEL, SHAMPOO, CLORO, DESENGRASANTE</t>
    </r>
  </si>
  <si>
    <r>
      <t xml:space="preserve">F- 60406  </t>
    </r>
    <r>
      <rPr>
        <sz val="11"/>
        <rFont val="Euphemia"/>
        <family val="2"/>
      </rPr>
      <t>BARNIZ, BROCHA, FELPA PARA PINTURA DE SECCIÓN DE SECUNDARIA</t>
    </r>
  </si>
  <si>
    <t>FALTA FACT.DE SALIDA DE PRODUCTO.</t>
  </si>
  <si>
    <t>FALTA FACT.DE SALIDA DE PRODUCTO</t>
  </si>
  <si>
    <r>
      <t xml:space="preserve">5AB898  </t>
    </r>
    <r>
      <rPr>
        <sz val="11"/>
        <rFont val="Euphemia"/>
        <family val="2"/>
      </rPr>
      <t xml:space="preserve"> FINIQUITO DE BOTARGA</t>
    </r>
  </si>
  <si>
    <t xml:space="preserve"> </t>
  </si>
  <si>
    <t>DEVOLUCION</t>
  </si>
  <si>
    <r>
      <t xml:space="preserve">3.02 RECIBO LUZ 26 MAYO AL 24 DE JUNIO </t>
    </r>
    <r>
      <rPr>
        <b/>
        <sz val="11"/>
        <rFont val="Euphemia"/>
        <family val="2"/>
      </rPr>
      <t>(URGENTE)</t>
    </r>
    <r>
      <rPr>
        <sz val="11"/>
        <rFont val="Euphemia"/>
        <family val="2"/>
      </rPr>
      <t xml:space="preserve"> </t>
    </r>
  </si>
  <si>
    <t>AGROQUIMICOS EL PALMAR S DE RL </t>
  </si>
  <si>
    <t>3.23 COTIZACION  AGROQUIMICOS PARA AREA DE JARDINERIA </t>
  </si>
  <si>
    <t xml:space="preserve">ANGEL </t>
  </si>
  <si>
    <t>SERVICIOS EMPRESARIALES AZANIA SA DE CV</t>
  </si>
  <si>
    <t xml:space="preserve">EFECTIVO PARA PAGO DEL ABOGADO DE ASUNTO PUEBLA </t>
  </si>
  <si>
    <t>KARLA</t>
  </si>
  <si>
    <t>Medios y Asesorias Somex SC</t>
  </si>
  <si>
    <t>SOMEX (EFECTIVO PARA PAGO DEL ABOGADO DE PUEBLA)</t>
  </si>
  <si>
    <t>13-jul.-22</t>
  </si>
  <si>
    <t>BANCO DEL BAJIO SA</t>
  </si>
  <si>
    <t>PAGO DE TARJETA EMPRESARIAL</t>
  </si>
  <si>
    <t xml:space="preserve">NOM </t>
  </si>
  <si>
    <t>Idm Serag SA de CV</t>
  </si>
  <si>
    <t>IDM</t>
  </si>
  <si>
    <t>Marketing Global Sankot SA de CV</t>
  </si>
  <si>
    <t>SANKOT</t>
  </si>
  <si>
    <t>Constructora y Urbanizaciones Integrales</t>
  </si>
  <si>
    <t xml:space="preserve">COSTIL </t>
  </si>
  <si>
    <t>Ingenieria Parkway S de RL de CV</t>
  </si>
  <si>
    <t>PARKWAY</t>
  </si>
  <si>
    <t>Html S de RL de CV</t>
  </si>
  <si>
    <t>HTML</t>
  </si>
  <si>
    <t>Look Out Corp SA de CV</t>
  </si>
  <si>
    <t>LOOK</t>
  </si>
  <si>
    <t>Capital Satelite S de RL de CV</t>
  </si>
  <si>
    <t>CAPITAL</t>
  </si>
  <si>
    <t>Distribuidora Comercial Ciprezo SA de CV</t>
  </si>
  <si>
    <t>CIPREZO</t>
  </si>
  <si>
    <t>VAKERO PUBLICIDAD S.A. DE C.V.</t>
  </si>
  <si>
    <t>FACTURA 10557 VINIL PARA LAB DE VETERINARIA /FACTURA 10461 AGUAS PROMOCIONALES UC</t>
  </si>
  <si>
    <t>FACTURA 1861 CARPETAS DE COLOR UC</t>
  </si>
  <si>
    <t>FACTURA 1862 FORMATOS</t>
  </si>
  <si>
    <t>FACTURA FF156 MATERIAL MANTENIMIENTO INMUEBLE .</t>
  </si>
  <si>
    <t>FACTURA FF155 SUMINISTRO DE MEZCLADORAS  /FACTURA FF154 REGADERAS Y TEMPORIZADORES MANTENIMIENTO</t>
  </si>
  <si>
    <t>TELLEZ BALCAZAR LUIS GERARDO</t>
  </si>
  <si>
    <t>COTIZACION  UNIFORMES PARA INTERNADO</t>
  </si>
  <si>
    <t>FACTURA A6174 GOOGLE  ADS JULIO 2022</t>
  </si>
  <si>
    <t>MARTINEZ MARTINEZ ADAN</t>
  </si>
  <si>
    <t>COTIZACION 9252 REPARACION SERVICIO CAMION KODIAK</t>
  </si>
  <si>
    <t>COTIZACION 9202 REPARACION SERVICIO CAMION KODIAK</t>
  </si>
  <si>
    <t>UNIFORMES DE TAMPICO SA DE CV</t>
  </si>
  <si>
    <t>COTIZACION 6160 IMPRESIONES DE CAMISAS</t>
  </si>
  <si>
    <t>EQUINOX COCINAS INDUSTRIALES SA DE CV</t>
  </si>
  <si>
    <t>COTIZACION 22179 PARRILLAS DE GAS PARA GASTRONOMIA</t>
  </si>
  <si>
    <t>COPIA CERTIFICADA DE ESCRITURA DE TERRENO DE UNIVERSIDAD, F-3211</t>
  </si>
  <si>
    <t>HIDROSISTEMAS Y EQUIPOS PARA AGUA DE OCCIDENTE SA DE CV</t>
  </si>
  <si>
    <t>AMS. FINIQUITO DE EQUIPOS DE ALBERCA</t>
  </si>
  <si>
    <t>GUERRA MARTINEZ MARIA EUGENIA</t>
  </si>
  <si>
    <t>FACTURA 7633035C PAGO DIPLOMADO DE ALTA DIRRECION DURANTE EL MES DE JULIO 2022</t>
  </si>
  <si>
    <t>FACTURA A6128 PAGO DE MES JUNIO 2022 VENTAS DISEÑO Y CONFIGURACION DE CAMPAÑAS QUE NO SE PAGO EN JUNIO POR OMISION DE LILIANA Y DEL PROVEEDOR</t>
  </si>
  <si>
    <t>REVISION DE RAYOS X GNATUS PARA  CLINICA DE ODONTOLOGIA</t>
  </si>
  <si>
    <t>COTIZACION 228 COMPRA 4 EQUIPOS 2 PARA RAYOS X DE DONTOLOGIA YA QUE NO TIENEN , 1  EQUIPO PARA ALMACEN DE ODONTO  YA DESGASTADO  Y  OTRO 1  EQUIPO POR  FALLA EN AULA BACHILLERATO</t>
  </si>
  <si>
    <t>CERTIFICACION DE  5  PLANES DE ESTUDIOS COSTO DE CADA PLAN 18,000 MIL PESOS</t>
  </si>
  <si>
    <t>FACTURA A2254028801136 SPOT RADIO PARA BACHILLERATO UC JULIO  2022 AUTORIZADOS POR LIC ROGELIO</t>
  </si>
  <si>
    <t>COTIZACION 2063 MATERIALES PARA CLINICA Y MAESTRIAS DE  ODONTOLOGIA</t>
  </si>
  <si>
    <t>DIFARVET SA DE CV</t>
  </si>
  <si>
    <t>FACTURA 3554 MEDICINA PARA CLINICA VETERIANARIA Y PRACTICAS</t>
  </si>
  <si>
    <t>ACOSTA DIAZ ERNESTO EDUARDO</t>
  </si>
  <si>
    <t>FACTURA 22 INSUMOS PARA CLINICA VETERINARIA</t>
  </si>
  <si>
    <t>GATICA SULVARAN JAIME</t>
  </si>
  <si>
    <t>FACTURA D86F62 FINIQUITO  50 %  PAGO  DICTAMEN SEGURIDAD ESCTRUCTURAL PARA LICENCIATURAS  UC</t>
  </si>
  <si>
    <t>DIDESMA SA DE CV</t>
  </si>
  <si>
    <t>COTIZACION  UNIFORMES NUEVOS PARA BACHILLERATO</t>
  </si>
  <si>
    <t>CAMACHO AGRAZ GABRIEL</t>
  </si>
  <si>
    <t>COTIZACIÓN DE MONTAJE STAND TALENT LAND EXPO GUADALAJARA</t>
  </si>
  <si>
    <t>RAMIREZ LEMUS PATRICIA</t>
  </si>
  <si>
    <t>FINIQUITO BAJA VOLUNTARIA AUXILIAR CONTROL ESCOLAR</t>
  </si>
  <si>
    <t>MARCANO PLASCENCIA MARIA GUADALUPE</t>
  </si>
  <si>
    <t>FINIQUITO BAJA VOLUNTARIA DOCENTE MEDIO TIEMPO MEDICINA</t>
  </si>
  <si>
    <t>SUSANA</t>
  </si>
  <si>
    <t>NOM</t>
  </si>
  <si>
    <t>5210</t>
  </si>
  <si>
    <t xml:space="preserve">TELEFONOS DE MEXICO S.A.B DE C.V </t>
  </si>
  <si>
    <t>3.04 MES DE FACTURACION  JULIO 2022 F-A9022</t>
  </si>
  <si>
    <t>5211</t>
  </si>
  <si>
    <t xml:space="preserve">ARMENTA PARTIDA JUAN CARLOS </t>
  </si>
  <si>
    <t xml:space="preserve">FINIQUITO SISTEMAS </t>
  </si>
  <si>
    <t>5212</t>
  </si>
  <si>
    <t xml:space="preserve">CLAUDIA ILIANA DE LA PEÑA GARZA </t>
  </si>
  <si>
    <t>REEMBOLSO 100% POR CUESTIONES DE SALUD F-B5761</t>
  </si>
  <si>
    <t xml:space="preserve">ANA BERTHA SALMERON ZEPEDA </t>
  </si>
  <si>
    <t>CLASES DE YOGA MES DE JUNIO F-74E97</t>
  </si>
  <si>
    <t xml:space="preserve">RECHT SERVICIOS  S DE RL DE CV </t>
  </si>
  <si>
    <t>BLACKBOARD, PLATAFORMA DE EXAMENES DE ADMISION F-3492</t>
  </si>
  <si>
    <t xml:space="preserve">ABACIX S.C </t>
  </si>
  <si>
    <t>SERVICIO DE TRANSACCIONES STP JUNIO F-A30574</t>
  </si>
  <si>
    <t xml:space="preserve">HEWLETT PACKARD OPERATIONS MEXICO S DE RL DE CV </t>
  </si>
  <si>
    <t>ARRENDAMIENTO PURO 24/36 F-FSP1385849</t>
  </si>
  <si>
    <t xml:space="preserve">AVANTE GLOBAL TRADE SA DE CV </t>
  </si>
  <si>
    <t>SERVICIO DE RENTA DE COPIADORAS Y TONER F-AGT45384</t>
  </si>
  <si>
    <t xml:space="preserve">PLAZA URBANA SA DE CV </t>
  </si>
  <si>
    <t>PUBLICIDAD REVISTA PLAZA URBANA F-A2646</t>
  </si>
  <si>
    <t>PUBLICIDAD REVISTA PLAZA URBANA F-A2636</t>
  </si>
  <si>
    <t>SET MICROFONOS STEELPRO, BOBINA UTP 305M, SWICHT MS 108G, EXTENSIÓN ELECTRICA, MULTICONTACTO, CABLE MINIPUG, ADAPTADOR CONVERTIDOR, CAMARA HIKVISION, BALUNS TRANSCEPTORES ( MATERIAL PARA DIFERENTES AREAS ) COTIZACIÓN D-93441</t>
  </si>
  <si>
    <t>OSCAR OCTAVIO GÜITRON GÜITRON</t>
  </si>
  <si>
    <t>FORMAS IMPRESAS  EN SELECCIÓN DE COLOR FRENTE Y VUELTA SUAJADOS CON FORMA DE GANCHO (CANDADOS INGRESO) F-A1680</t>
  </si>
  <si>
    <t xml:space="preserve">GUILLERMO SIORDIA ROMERO </t>
  </si>
  <si>
    <t xml:space="preserve">FINIQUITO  PAGO  DE ASESORIA JURIDICA DE ASUNTO DE PULSER </t>
  </si>
  <si>
    <t>Ventorea y Asociados, S.C.</t>
  </si>
  <si>
    <t>CA-AP220027</t>
  </si>
  <si>
    <t>TECNOCONTROL VEHICULAR SA DE CV</t>
  </si>
  <si>
    <t>PAGO SERVICIOS ECONOMICOS ANTARA CA-AP220027</t>
  </si>
  <si>
    <t>FALTA FACTURA.</t>
  </si>
  <si>
    <t>CINTIA</t>
  </si>
  <si>
    <t>ELBA</t>
  </si>
  <si>
    <t>JOSUE</t>
  </si>
  <si>
    <t>GERARDO</t>
  </si>
  <si>
    <t>JUAN PABLO</t>
  </si>
  <si>
    <t>AMALIA</t>
  </si>
  <si>
    <t>CARLOS ODONTO</t>
  </si>
  <si>
    <t>MARICRUZ</t>
  </si>
  <si>
    <t>PAULINA</t>
  </si>
  <si>
    <t>FERNANDA</t>
  </si>
  <si>
    <t>MONTO</t>
  </si>
  <si>
    <t>ENCARGADO</t>
  </si>
  <si>
    <t xml:space="preserve">FALTANTE </t>
  </si>
  <si>
    <r>
      <t>FACTURA 8676 PINTURA PARA ARELAS COMUNES Y BROCHAS  UC</t>
    </r>
    <r>
      <rPr>
        <b/>
        <sz val="14"/>
        <color theme="1"/>
        <rFont val="Calibri"/>
        <family val="2"/>
        <scheme val="minor"/>
      </rPr>
      <t xml:space="preserve"> REF. 2772036  CONCEPTO 2772036</t>
    </r>
  </si>
  <si>
    <r>
      <t xml:space="preserve">FACTURA 44467 PINTURA AREAS GENERALES  </t>
    </r>
    <r>
      <rPr>
        <b/>
        <sz val="14"/>
        <color theme="1"/>
        <rFont val="Calibri"/>
        <family val="2"/>
        <scheme val="minor"/>
      </rPr>
      <t>REF. 2772036  CONCEPTO 2772036</t>
    </r>
  </si>
  <si>
    <t>NACHO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</si>
</sst>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;@"/>
    <numFmt numFmtId="165" formatCode="[$-C0A]dd\-mmm\-yy;@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"/>
      <name val="Comic Sans MS"/>
      <family val="4"/>
    </font>
    <font>
      <sz val="9"/>
      <color indexed="8"/>
      <name val="Comic Sans MS"/>
      <family val="4"/>
    </font>
    <font>
      <sz val="9"/>
      <name val="Comic Sans MS"/>
      <family val="4"/>
    </font>
    <font>
      <sz val="11"/>
      <name val="Calibri"/>
      <family val="2"/>
      <scheme val="minor"/>
    </font>
    <font>
      <sz val="9"/>
      <color rgb="FFFF0000"/>
      <name val="Comic Sans MS"/>
      <family val="4"/>
    </font>
    <font>
      <sz val="10"/>
      <color rgb="FFFF0000"/>
      <name val="Comic Sans MS"/>
      <family val="4"/>
    </font>
    <font>
      <sz val="11"/>
      <color rgb="FFFF0000"/>
      <name val="Euphemia"/>
      <family val="2"/>
    </font>
    <font>
      <b/>
      <sz val="8"/>
      <color indexed="8"/>
      <name val="Comic Sans MS"/>
      <family val="4"/>
    </font>
    <font>
      <sz val="8"/>
      <color indexed="8"/>
      <name val="Comic Sans MS"/>
      <family val="4"/>
    </font>
    <font>
      <sz val="8"/>
      <color rgb="FFFF0000"/>
      <name val="Comic Sans MS"/>
      <family val="4"/>
    </font>
    <font>
      <sz val="10"/>
      <name val="Comic Sans MS"/>
      <family val="4"/>
    </font>
    <font>
      <sz val="11"/>
      <name val="Euphemia"/>
      <family val="2"/>
    </font>
    <font>
      <sz val="8"/>
      <name val="Comic Sans MS"/>
      <family val="4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Comic Sans MS"/>
      <family val="4"/>
    </font>
    <font>
      <sz val="9"/>
      <name val="Arial"/>
      <family val="2"/>
    </font>
    <font>
      <sz val="8"/>
      <name val="Arial"/>
      <family val="2"/>
    </font>
    <font>
      <b/>
      <sz val="9"/>
      <name val="Comic Sans MS"/>
      <family val="4"/>
    </font>
    <font>
      <b/>
      <sz val="11"/>
      <name val="Euphemia"/>
      <family val="2"/>
    </font>
    <font>
      <b/>
      <sz val="8"/>
      <color rgb="FFFF0000"/>
      <name val="Comic Sans MS"/>
      <family val="4"/>
    </font>
    <font>
      <b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9"/>
      <color theme="1"/>
      <name val="Comic Sans MS"/>
      <family val="4"/>
    </font>
    <font>
      <sz val="9"/>
      <color theme="1"/>
      <name val="Comic Sans MS"/>
      <family val="4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4" fillId="0" borderId="5" xfId="0" applyFont="1" applyBorder="1" applyAlignment="1">
      <alignment wrapText="1"/>
    </xf>
    <xf numFmtId="164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43" fontId="3" fillId="0" borderId="6" xfId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wrapText="1"/>
    </xf>
    <xf numFmtId="43" fontId="5" fillId="3" borderId="6" xfId="1" applyFont="1" applyFill="1" applyBorder="1"/>
    <xf numFmtId="0" fontId="5" fillId="3" borderId="6" xfId="0" applyFont="1" applyFill="1" applyBorder="1" applyAlignment="1">
      <alignment wrapText="1"/>
    </xf>
    <xf numFmtId="0" fontId="6" fillId="3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43" fontId="7" fillId="0" borderId="6" xfId="1" applyFont="1" applyFill="1" applyBorder="1"/>
    <xf numFmtId="0" fontId="2" fillId="0" borderId="0" xfId="0" applyFont="1" applyFill="1"/>
    <xf numFmtId="164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43" fontId="4" fillId="2" borderId="5" xfId="1" applyFont="1" applyFill="1" applyBorder="1"/>
    <xf numFmtId="0" fontId="3" fillId="0" borderId="6" xfId="0" applyFont="1" applyBorder="1" applyAlignment="1">
      <alignment wrapText="1"/>
    </xf>
    <xf numFmtId="17" fontId="3" fillId="0" borderId="6" xfId="0" applyNumberFormat="1" applyFont="1" applyBorder="1" applyAlignment="1">
      <alignment wrapText="1"/>
    </xf>
    <xf numFmtId="43" fontId="3" fillId="0" borderId="6" xfId="1" applyFont="1" applyFill="1" applyBorder="1"/>
    <xf numFmtId="43" fontId="8" fillId="0" borderId="6" xfId="1" applyFont="1" applyFill="1" applyBorder="1"/>
    <xf numFmtId="165" fontId="8" fillId="0" borderId="6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17" fontId="8" fillId="0" borderId="6" xfId="0" applyNumberFormat="1" applyFont="1" applyFill="1" applyBorder="1" applyAlignment="1">
      <alignment wrapText="1"/>
    </xf>
    <xf numFmtId="164" fontId="11" fillId="2" borderId="4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1" fillId="0" borderId="5" xfId="0" applyFont="1" applyBorder="1" applyAlignment="1">
      <alignment wrapText="1"/>
    </xf>
    <xf numFmtId="43" fontId="11" fillId="2" borderId="5" xfId="1" applyFont="1" applyFill="1" applyBorder="1"/>
    <xf numFmtId="164" fontId="10" fillId="0" borderId="6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43" fontId="10" fillId="0" borderId="6" xfId="1" applyFont="1" applyFill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wrapText="1"/>
    </xf>
    <xf numFmtId="17" fontId="11" fillId="0" borderId="6" xfId="0" applyNumberFormat="1" applyFont="1" applyBorder="1" applyAlignment="1">
      <alignment wrapText="1"/>
    </xf>
    <xf numFmtId="43" fontId="11" fillId="0" borderId="6" xfId="1" applyFont="1" applyFill="1" applyBorder="1"/>
    <xf numFmtId="43" fontId="12" fillId="0" borderId="6" xfId="1" applyFont="1" applyFill="1" applyBorder="1"/>
    <xf numFmtId="165" fontId="12" fillId="0" borderId="6" xfId="0" applyNumberFormat="1" applyFont="1" applyFill="1" applyBorder="1" applyAlignment="1">
      <alignment horizontal="center"/>
    </xf>
    <xf numFmtId="49" fontId="12" fillId="0" borderId="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17" fontId="12" fillId="0" borderId="6" xfId="0" applyNumberFormat="1" applyFont="1" applyFill="1" applyBorder="1" applyAlignment="1">
      <alignment wrapText="1"/>
    </xf>
    <xf numFmtId="0" fontId="9" fillId="0" borderId="6" xfId="0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wrapText="1"/>
    </xf>
    <xf numFmtId="4" fontId="9" fillId="0" borderId="6" xfId="0" applyNumberFormat="1" applyFont="1" applyFill="1" applyBorder="1"/>
    <xf numFmtId="0" fontId="9" fillId="0" borderId="6" xfId="0" applyFont="1" applyFill="1" applyBorder="1" applyAlignment="1">
      <alignment vertical="center" wrapText="1"/>
    </xf>
    <xf numFmtId="165" fontId="13" fillId="3" borderId="6" xfId="0" applyNumberFormat="1" applyFont="1" applyFill="1" applyBorder="1" applyAlignment="1">
      <alignment horizontal="center"/>
    </xf>
    <xf numFmtId="0" fontId="14" fillId="3" borderId="6" xfId="0" applyFont="1" applyFill="1" applyBorder="1"/>
    <xf numFmtId="0" fontId="14" fillId="3" borderId="6" xfId="0" applyFont="1" applyFill="1" applyBorder="1" applyAlignment="1">
      <alignment wrapText="1"/>
    </xf>
    <xf numFmtId="4" fontId="14" fillId="3" borderId="6" xfId="0" applyNumberFormat="1" applyFont="1" applyFill="1" applyBorder="1"/>
    <xf numFmtId="0" fontId="14" fillId="3" borderId="10" xfId="0" applyFont="1" applyFill="1" applyBorder="1" applyAlignment="1">
      <alignment vertical="center" wrapText="1"/>
    </xf>
    <xf numFmtId="165" fontId="15" fillId="3" borderId="6" xfId="0" applyNumberFormat="1" applyFont="1" applyFill="1" applyBorder="1" applyAlignment="1">
      <alignment horizontal="center"/>
    </xf>
    <xf numFmtId="49" fontId="15" fillId="3" borderId="6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wrapText="1"/>
    </xf>
    <xf numFmtId="17" fontId="15" fillId="3" borderId="6" xfId="0" applyNumberFormat="1" applyFont="1" applyFill="1" applyBorder="1" applyAlignment="1">
      <alignment wrapText="1"/>
    </xf>
    <xf numFmtId="43" fontId="15" fillId="3" borderId="6" xfId="1" applyFont="1" applyFill="1" applyBorder="1"/>
    <xf numFmtId="0" fontId="2" fillId="0" borderId="0" xfId="0" applyFont="1"/>
    <xf numFmtId="164" fontId="17" fillId="0" borderId="4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 wrapText="1"/>
    </xf>
    <xf numFmtId="0" fontId="17" fillId="0" borderId="5" xfId="0" applyFont="1" applyBorder="1" applyAlignment="1">
      <alignment wrapText="1"/>
    </xf>
    <xf numFmtId="43" fontId="17" fillId="0" borderId="5" xfId="1" applyFont="1" applyFill="1" applyBorder="1"/>
    <xf numFmtId="164" fontId="16" fillId="0" borderId="6" xfId="0" applyNumberFormat="1" applyFont="1" applyBorder="1" applyAlignment="1">
      <alignment horizontal="center"/>
    </xf>
    <xf numFmtId="49" fontId="19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43" fontId="16" fillId="0" borderId="6" xfId="1" applyFont="1" applyFill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49" fontId="18" fillId="0" borderId="6" xfId="0" applyNumberFormat="1" applyFont="1" applyBorder="1" applyAlignment="1">
      <alignment horizontal="center" wrapText="1"/>
    </xf>
    <xf numFmtId="43" fontId="4" fillId="0" borderId="6" xfId="1" applyFont="1" applyFill="1" applyBorder="1"/>
    <xf numFmtId="43" fontId="22" fillId="0" borderId="6" xfId="1" applyFont="1" applyFill="1" applyBorder="1"/>
    <xf numFmtId="165" fontId="20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 wrapText="1"/>
    </xf>
    <xf numFmtId="49" fontId="13" fillId="3" borderId="6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wrapText="1"/>
    </xf>
    <xf numFmtId="17" fontId="13" fillId="3" borderId="6" xfId="0" applyNumberFormat="1" applyFont="1" applyFill="1" applyBorder="1" applyAlignment="1">
      <alignment wrapText="1"/>
    </xf>
    <xf numFmtId="43" fontId="13" fillId="3" borderId="6" xfId="1" applyFont="1" applyFill="1" applyBorder="1"/>
    <xf numFmtId="0" fontId="0" fillId="3" borderId="0" xfId="0" applyFill="1"/>
    <xf numFmtId="0" fontId="2" fillId="3" borderId="0" xfId="0" applyFont="1" applyFill="1"/>
    <xf numFmtId="165" fontId="23" fillId="3" borderId="6" xfId="0" applyNumberFormat="1" applyFont="1" applyFill="1" applyBorder="1" applyAlignment="1">
      <alignment horizontal="center"/>
    </xf>
    <xf numFmtId="49" fontId="24" fillId="3" borderId="6" xfId="0" applyNumberFormat="1" applyFont="1" applyFill="1" applyBorder="1" applyAlignment="1">
      <alignment horizontal="center" wrapText="1"/>
    </xf>
    <xf numFmtId="43" fontId="25" fillId="3" borderId="6" xfId="1" applyFont="1" applyFill="1" applyBorder="1"/>
    <xf numFmtId="0" fontId="22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wrapText="1"/>
    </xf>
    <xf numFmtId="49" fontId="8" fillId="0" borderId="6" xfId="0" applyNumberFormat="1" applyFont="1" applyFill="1" applyBorder="1" applyAlignment="1">
      <alignment horizontal="center" wrapText="1"/>
    </xf>
    <xf numFmtId="43" fontId="27" fillId="0" borderId="6" xfId="1" applyFont="1" applyFill="1" applyBorder="1"/>
    <xf numFmtId="0" fontId="27" fillId="0" borderId="6" xfId="0" applyFont="1" applyFill="1" applyBorder="1" applyAlignment="1">
      <alignment wrapText="1"/>
    </xf>
    <xf numFmtId="165" fontId="28" fillId="0" borderId="6" xfId="0" applyNumberFormat="1" applyFont="1" applyFill="1" applyBorder="1" applyAlignment="1">
      <alignment horizontal="center"/>
    </xf>
    <xf numFmtId="49" fontId="28" fillId="0" borderId="6" xfId="0" applyNumberFormat="1" applyFont="1" applyFill="1" applyBorder="1" applyAlignment="1">
      <alignment horizontal="center" wrapText="1"/>
    </xf>
    <xf numFmtId="43" fontId="29" fillId="0" borderId="6" xfId="1" applyFont="1" applyFill="1" applyBorder="1"/>
    <xf numFmtId="49" fontId="5" fillId="3" borderId="6" xfId="0" applyNumberFormat="1" applyFont="1" applyFill="1" applyBorder="1" applyAlignment="1">
      <alignment horizontal="center"/>
    </xf>
    <xf numFmtId="17" fontId="5" fillId="3" borderId="6" xfId="0" applyNumberFormat="1" applyFont="1" applyFill="1" applyBorder="1" applyAlignment="1">
      <alignment wrapText="1"/>
    </xf>
    <xf numFmtId="49" fontId="13" fillId="3" borderId="6" xfId="0" applyNumberFormat="1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43" fontId="4" fillId="0" borderId="0" xfId="1" applyFont="1" applyFill="1" applyBorder="1"/>
    <xf numFmtId="165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3" fontId="7" fillId="0" borderId="9" xfId="1" applyFont="1" applyFill="1" applyBorder="1"/>
    <xf numFmtId="164" fontId="30" fillId="0" borderId="6" xfId="0" applyNumberFormat="1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 wrapText="1"/>
    </xf>
    <xf numFmtId="43" fontId="30" fillId="0" borderId="6" xfId="1" applyFont="1" applyFill="1" applyBorder="1" applyAlignment="1">
      <alignment horizontal="center"/>
    </xf>
    <xf numFmtId="0" fontId="0" fillId="0" borderId="6" xfId="0" applyFont="1" applyBorder="1"/>
    <xf numFmtId="165" fontId="31" fillId="0" borderId="6" xfId="0" applyNumberFormat="1" applyFont="1" applyBorder="1" applyAlignment="1">
      <alignment horizontal="center"/>
    </xf>
    <xf numFmtId="49" fontId="31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wrapText="1"/>
    </xf>
    <xf numFmtId="43" fontId="31" fillId="0" borderId="6" xfId="1" applyFont="1" applyFill="1" applyBorder="1"/>
    <xf numFmtId="165" fontId="31" fillId="3" borderId="6" xfId="0" applyNumberFormat="1" applyFont="1" applyFill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31" fillId="3" borderId="6" xfId="0" applyFont="1" applyFill="1" applyBorder="1" applyAlignment="1">
      <alignment wrapText="1"/>
    </xf>
    <xf numFmtId="43" fontId="31" fillId="3" borderId="6" xfId="1" applyFont="1" applyFill="1" applyBorder="1"/>
    <xf numFmtId="0" fontId="0" fillId="3" borderId="6" xfId="0" applyFont="1" applyFill="1" applyBorder="1"/>
    <xf numFmtId="165" fontId="31" fillId="0" borderId="6" xfId="0" applyNumberFormat="1" applyFont="1" applyFill="1" applyBorder="1" applyAlignment="1">
      <alignment horizontal="center"/>
    </xf>
    <xf numFmtId="0" fontId="0" fillId="0" borderId="6" xfId="0" applyFont="1" applyFill="1" applyBorder="1"/>
    <xf numFmtId="0" fontId="31" fillId="0" borderId="6" xfId="0" applyFont="1" applyFill="1" applyBorder="1" applyAlignment="1">
      <alignment horizontal="center"/>
    </xf>
    <xf numFmtId="0" fontId="31" fillId="0" borderId="6" xfId="0" applyFont="1" applyFill="1" applyBorder="1" applyAlignment="1">
      <alignment wrapText="1"/>
    </xf>
    <xf numFmtId="165" fontId="31" fillId="5" borderId="6" xfId="0" applyNumberFormat="1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6" xfId="0" applyFont="1" applyFill="1" applyBorder="1" applyAlignment="1">
      <alignment wrapText="1"/>
    </xf>
    <xf numFmtId="43" fontId="31" fillId="5" borderId="6" xfId="1" applyFont="1" applyFill="1" applyBorder="1"/>
    <xf numFmtId="0" fontId="0" fillId="5" borderId="6" xfId="0" applyFont="1" applyFill="1" applyBorder="1"/>
    <xf numFmtId="165" fontId="30" fillId="3" borderId="6" xfId="0" applyNumberFormat="1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3" borderId="6" xfId="0" applyFont="1" applyFill="1" applyBorder="1" applyAlignment="1">
      <alignment wrapText="1"/>
    </xf>
    <xf numFmtId="43" fontId="30" fillId="3" borderId="6" xfId="1" applyFont="1" applyFill="1" applyBorder="1"/>
    <xf numFmtId="165" fontId="30" fillId="0" borderId="6" xfId="0" applyNumberFormat="1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6" xfId="0" applyFont="1" applyFill="1" applyBorder="1" applyAlignment="1">
      <alignment wrapText="1"/>
    </xf>
    <xf numFmtId="43" fontId="30" fillId="0" borderId="6" xfId="1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64" fontId="3" fillId="4" borderId="0" xfId="0" applyNumberFormat="1" applyFont="1" applyFill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center"/>
    </xf>
    <xf numFmtId="164" fontId="16" fillId="2" borderId="3" xfId="0" applyNumberFormat="1" applyFont="1" applyFill="1" applyBorder="1" applyAlignment="1">
      <alignment horizontal="center"/>
    </xf>
    <xf numFmtId="164" fontId="16" fillId="2" borderId="0" xfId="0" applyNumberFormat="1" applyFont="1" applyFill="1" applyAlignment="1">
      <alignment horizontal="center"/>
    </xf>
    <xf numFmtId="49" fontId="16" fillId="0" borderId="3" xfId="0" applyNumberFormat="1" applyFont="1" applyBorder="1" applyAlignment="1">
      <alignment horizontal="center" wrapText="1"/>
    </xf>
    <xf numFmtId="49" fontId="16" fillId="0" borderId="0" xfId="0" applyNumberFormat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tabSelected="1" topLeftCell="A79" workbookViewId="0">
      <selection activeCell="J107" sqref="J107"/>
    </sheetView>
  </sheetViews>
  <sheetFormatPr baseColWidth="10" defaultRowHeight="15"/>
  <cols>
    <col min="3" max="3" width="31.140625" customWidth="1"/>
    <col min="4" max="4" width="42.140625" customWidth="1"/>
    <col min="5" max="5" width="24" hidden="1" customWidth="1"/>
    <col min="6" max="6" width="19.42578125" customWidth="1"/>
    <col min="7" max="7" width="16.42578125" bestFit="1" customWidth="1"/>
    <col min="8" max="8" width="26.42578125" customWidth="1"/>
  </cols>
  <sheetData>
    <row r="4" spans="1:8">
      <c r="A4" s="136" t="s">
        <v>0</v>
      </c>
      <c r="B4" s="137"/>
      <c r="C4" s="137"/>
      <c r="D4" s="137"/>
      <c r="E4" s="137"/>
      <c r="F4" s="137"/>
    </row>
    <row r="5" spans="1:8">
      <c r="A5" s="138"/>
      <c r="B5" s="139"/>
      <c r="C5" s="139"/>
      <c r="D5" s="139"/>
      <c r="E5" s="139"/>
      <c r="F5" s="139"/>
    </row>
    <row r="6" spans="1:8">
      <c r="A6" s="140" t="s">
        <v>1</v>
      </c>
      <c r="B6" s="141"/>
      <c r="C6" s="141"/>
      <c r="D6" s="141"/>
      <c r="E6" s="141"/>
      <c r="F6" s="141"/>
    </row>
    <row r="7" spans="1:8" ht="15.75">
      <c r="A7" s="97"/>
      <c r="B7" s="98"/>
      <c r="C7" s="99"/>
      <c r="D7" s="99"/>
      <c r="E7" s="100"/>
      <c r="F7" s="100"/>
    </row>
    <row r="8" spans="1:8">
      <c r="A8" s="105" t="s">
        <v>2</v>
      </c>
      <c r="B8" s="106" t="s">
        <v>3</v>
      </c>
      <c r="C8" s="107" t="s">
        <v>4</v>
      </c>
      <c r="D8" s="107" t="s">
        <v>5</v>
      </c>
      <c r="E8" s="108" t="s">
        <v>6</v>
      </c>
      <c r="F8" s="108" t="s">
        <v>388</v>
      </c>
      <c r="G8" s="109" t="s">
        <v>389</v>
      </c>
      <c r="H8" s="109" t="s">
        <v>390</v>
      </c>
    </row>
    <row r="9" spans="1:8" ht="15.75">
      <c r="A9" s="110"/>
      <c r="B9" s="111"/>
      <c r="C9" s="112"/>
      <c r="D9" s="112"/>
      <c r="E9" s="113"/>
      <c r="F9" s="113"/>
      <c r="G9" s="109"/>
      <c r="H9" s="109"/>
    </row>
    <row r="10" spans="1:8" s="15" customFormat="1" ht="28.5">
      <c r="A10" s="114">
        <v>44743</v>
      </c>
      <c r="B10" s="115"/>
      <c r="C10" s="116" t="s">
        <v>8</v>
      </c>
      <c r="D10" s="116"/>
      <c r="E10" s="117"/>
      <c r="F10" s="117">
        <v>10937.8</v>
      </c>
      <c r="G10" s="118" t="s">
        <v>68</v>
      </c>
      <c r="H10" s="118"/>
    </row>
    <row r="11" spans="1:8" s="15" customFormat="1" ht="15.75">
      <c r="A11" s="114">
        <v>44746</v>
      </c>
      <c r="B11" s="115">
        <v>14299</v>
      </c>
      <c r="C11" s="116" t="s">
        <v>259</v>
      </c>
      <c r="D11" s="116"/>
      <c r="E11" s="117"/>
      <c r="F11" s="117">
        <v>0</v>
      </c>
      <c r="G11" s="118" t="s">
        <v>70</v>
      </c>
      <c r="H11" s="118"/>
    </row>
    <row r="12" spans="1:8" s="15" customFormat="1" ht="15.75">
      <c r="A12" s="114">
        <v>44746</v>
      </c>
      <c r="B12" s="115">
        <v>14300</v>
      </c>
      <c r="C12" s="116" t="s">
        <v>259</v>
      </c>
      <c r="D12" s="116"/>
      <c r="E12" s="117"/>
      <c r="F12" s="117">
        <v>0</v>
      </c>
      <c r="G12" s="118" t="s">
        <v>70</v>
      </c>
      <c r="H12" s="118"/>
    </row>
    <row r="13" spans="1:8" s="15" customFormat="1" ht="15.75">
      <c r="A13" s="114">
        <v>44746</v>
      </c>
      <c r="B13" s="115">
        <v>14301</v>
      </c>
      <c r="C13" s="116" t="s">
        <v>259</v>
      </c>
      <c r="D13" s="116"/>
      <c r="E13" s="117"/>
      <c r="F13" s="117">
        <v>0</v>
      </c>
      <c r="G13" s="118" t="s">
        <v>70</v>
      </c>
      <c r="H13" s="118"/>
    </row>
    <row r="14" spans="1:8" s="15" customFormat="1" ht="15.75">
      <c r="A14" s="114">
        <v>44746</v>
      </c>
      <c r="B14" s="115">
        <v>14302</v>
      </c>
      <c r="C14" s="116" t="s">
        <v>259</v>
      </c>
      <c r="D14" s="116"/>
      <c r="E14" s="117"/>
      <c r="F14" s="117">
        <v>0</v>
      </c>
      <c r="G14" s="118" t="s">
        <v>70</v>
      </c>
      <c r="H14" s="118"/>
    </row>
    <row r="15" spans="1:8" s="15" customFormat="1" ht="15.75">
      <c r="A15" s="114">
        <v>44746</v>
      </c>
      <c r="B15" s="115">
        <v>14303</v>
      </c>
      <c r="C15" s="116" t="s">
        <v>259</v>
      </c>
      <c r="D15" s="116"/>
      <c r="E15" s="117"/>
      <c r="F15" s="117">
        <v>0</v>
      </c>
      <c r="G15" s="118" t="s">
        <v>70</v>
      </c>
      <c r="H15" s="118"/>
    </row>
    <row r="16" spans="1:8" s="15" customFormat="1" ht="15.75">
      <c r="A16" s="114">
        <v>44746</v>
      </c>
      <c r="B16" s="115">
        <v>14304</v>
      </c>
      <c r="C16" s="116" t="s">
        <v>259</v>
      </c>
      <c r="D16" s="116"/>
      <c r="E16" s="117"/>
      <c r="F16" s="117">
        <v>0</v>
      </c>
      <c r="G16" s="118" t="s">
        <v>70</v>
      </c>
      <c r="H16" s="118"/>
    </row>
    <row r="17" spans="1:8" s="15" customFormat="1" ht="28.5">
      <c r="A17" s="114" t="s">
        <v>9</v>
      </c>
      <c r="B17" s="115">
        <v>14305</v>
      </c>
      <c r="C17" s="116" t="s">
        <v>10</v>
      </c>
      <c r="D17" s="116" t="s">
        <v>11</v>
      </c>
      <c r="E17" s="117"/>
      <c r="F17" s="117">
        <v>95490</v>
      </c>
      <c r="G17" s="118" t="s">
        <v>68</v>
      </c>
      <c r="H17" s="118"/>
    </row>
    <row r="18" spans="1:8" s="15" customFormat="1" ht="15.75">
      <c r="A18" s="114" t="s">
        <v>9</v>
      </c>
      <c r="B18" s="115">
        <v>14306</v>
      </c>
      <c r="C18" s="116" t="s">
        <v>259</v>
      </c>
      <c r="D18" s="116"/>
      <c r="E18" s="117"/>
      <c r="F18" s="117">
        <v>0</v>
      </c>
      <c r="G18" s="118" t="s">
        <v>68</v>
      </c>
      <c r="H18" s="118"/>
    </row>
    <row r="19" spans="1:8" s="15" customFormat="1" ht="15.75">
      <c r="A19" s="114" t="s">
        <v>9</v>
      </c>
      <c r="B19" s="115">
        <v>14307</v>
      </c>
      <c r="C19" s="116" t="s">
        <v>259</v>
      </c>
      <c r="D19" s="116"/>
      <c r="E19" s="117"/>
      <c r="F19" s="117">
        <v>0</v>
      </c>
      <c r="G19" s="118" t="s">
        <v>68</v>
      </c>
      <c r="H19" s="118"/>
    </row>
    <row r="20" spans="1:8" s="15" customFormat="1" ht="15.75">
      <c r="A20" s="114" t="s">
        <v>9</v>
      </c>
      <c r="B20" s="115">
        <v>14308</v>
      </c>
      <c r="C20" s="116" t="s">
        <v>14</v>
      </c>
      <c r="D20" s="116" t="s">
        <v>15</v>
      </c>
      <c r="E20" s="117"/>
      <c r="F20" s="117">
        <v>13728.79</v>
      </c>
      <c r="G20" s="118" t="s">
        <v>68</v>
      </c>
      <c r="H20" s="118"/>
    </row>
    <row r="21" spans="1:8" s="15" customFormat="1" ht="28.5">
      <c r="A21" s="114" t="s">
        <v>9</v>
      </c>
      <c r="B21" s="115">
        <v>14309</v>
      </c>
      <c r="C21" s="116" t="s">
        <v>16</v>
      </c>
      <c r="D21" s="116" t="s">
        <v>17</v>
      </c>
      <c r="E21" s="117"/>
      <c r="F21" s="117">
        <v>25212</v>
      </c>
      <c r="G21" s="118" t="s">
        <v>68</v>
      </c>
      <c r="H21" s="118"/>
    </row>
    <row r="22" spans="1:8" s="15" customFormat="1" ht="28.5">
      <c r="A22" s="114" t="s">
        <v>9</v>
      </c>
      <c r="B22" s="115">
        <v>14310</v>
      </c>
      <c r="C22" s="116" t="s">
        <v>18</v>
      </c>
      <c r="D22" s="116" t="s">
        <v>19</v>
      </c>
      <c r="E22" s="117"/>
      <c r="F22" s="117">
        <v>608.22</v>
      </c>
      <c r="G22" s="118" t="s">
        <v>68</v>
      </c>
      <c r="H22" s="118"/>
    </row>
    <row r="23" spans="1:8" s="15" customFormat="1" ht="42.75">
      <c r="A23" s="114">
        <v>44746</v>
      </c>
      <c r="B23" s="115">
        <v>3.25</v>
      </c>
      <c r="C23" s="116" t="s">
        <v>20</v>
      </c>
      <c r="D23" s="116" t="s">
        <v>21</v>
      </c>
      <c r="E23" s="117"/>
      <c r="F23" s="117">
        <v>7307.18</v>
      </c>
      <c r="G23" s="118" t="s">
        <v>68</v>
      </c>
      <c r="H23" s="118"/>
    </row>
    <row r="24" spans="1:8" s="15" customFormat="1" ht="28.5">
      <c r="A24" s="119">
        <v>44746</v>
      </c>
      <c r="B24" s="115">
        <v>3.25</v>
      </c>
      <c r="C24" s="116" t="s">
        <v>22</v>
      </c>
      <c r="D24" s="116" t="s">
        <v>23</v>
      </c>
      <c r="E24" s="117"/>
      <c r="F24" s="117">
        <v>6257.71</v>
      </c>
      <c r="G24" s="120" t="s">
        <v>68</v>
      </c>
      <c r="H24" s="120" t="s">
        <v>71</v>
      </c>
    </row>
    <row r="25" spans="1:8" s="15" customFormat="1" ht="28.5">
      <c r="A25" s="114">
        <v>44746</v>
      </c>
      <c r="B25" s="115">
        <v>3.27</v>
      </c>
      <c r="C25" s="116" t="s">
        <v>24</v>
      </c>
      <c r="D25" s="116" t="s">
        <v>25</v>
      </c>
      <c r="E25" s="117"/>
      <c r="F25" s="117">
        <v>5233.2299999999996</v>
      </c>
      <c r="G25" s="118" t="s">
        <v>68</v>
      </c>
      <c r="H25" s="118"/>
    </row>
    <row r="26" spans="1:8" s="15" customFormat="1" ht="28.5">
      <c r="A26" s="114">
        <v>44746</v>
      </c>
      <c r="B26" s="115">
        <v>3.13</v>
      </c>
      <c r="C26" s="116" t="s">
        <v>26</v>
      </c>
      <c r="D26" s="116" t="s">
        <v>27</v>
      </c>
      <c r="E26" s="117"/>
      <c r="F26" s="117">
        <v>12371.54</v>
      </c>
      <c r="G26" s="118" t="s">
        <v>68</v>
      </c>
      <c r="H26" s="118"/>
    </row>
    <row r="27" spans="1:8" s="15" customFormat="1" ht="28.5">
      <c r="A27" s="114">
        <v>44746</v>
      </c>
      <c r="B27" s="115">
        <v>6.13</v>
      </c>
      <c r="C27" s="116" t="s">
        <v>28</v>
      </c>
      <c r="D27" s="116" t="s">
        <v>29</v>
      </c>
      <c r="E27" s="117"/>
      <c r="F27" s="117">
        <v>1187.27</v>
      </c>
      <c r="G27" s="118" t="s">
        <v>68</v>
      </c>
      <c r="H27" s="118"/>
    </row>
    <row r="28" spans="1:8" s="15" customFormat="1" ht="28.5">
      <c r="A28" s="114">
        <v>44746</v>
      </c>
      <c r="B28" s="115">
        <v>3.23</v>
      </c>
      <c r="C28" s="116" t="s">
        <v>30</v>
      </c>
      <c r="D28" s="116" t="s">
        <v>31</v>
      </c>
      <c r="E28" s="117"/>
      <c r="F28" s="117">
        <v>3425</v>
      </c>
      <c r="G28" s="118" t="s">
        <v>68</v>
      </c>
      <c r="H28" s="118"/>
    </row>
    <row r="29" spans="1:8" s="15" customFormat="1" ht="42.75">
      <c r="A29" s="114">
        <v>44746</v>
      </c>
      <c r="B29" s="115">
        <v>3.25</v>
      </c>
      <c r="C29" s="116" t="s">
        <v>32</v>
      </c>
      <c r="D29" s="116" t="s">
        <v>33</v>
      </c>
      <c r="E29" s="117"/>
      <c r="F29" s="117">
        <v>4872</v>
      </c>
      <c r="G29" s="118" t="s">
        <v>68</v>
      </c>
      <c r="H29" s="118"/>
    </row>
    <row r="30" spans="1:8" s="15" customFormat="1" ht="28.5">
      <c r="A30" s="119">
        <v>44746</v>
      </c>
      <c r="B30" s="121">
        <v>3.25</v>
      </c>
      <c r="C30" s="116" t="s">
        <v>34</v>
      </c>
      <c r="D30" s="116" t="s">
        <v>35</v>
      </c>
      <c r="E30" s="117"/>
      <c r="F30" s="117">
        <v>5739.91</v>
      </c>
      <c r="G30" s="120" t="s">
        <v>68</v>
      </c>
      <c r="H30" s="120" t="s">
        <v>71</v>
      </c>
    </row>
    <row r="31" spans="1:8" s="15" customFormat="1" ht="42.75">
      <c r="A31" s="114">
        <v>44746</v>
      </c>
      <c r="B31" s="115">
        <v>3.25</v>
      </c>
      <c r="C31" s="116" t="s">
        <v>36</v>
      </c>
      <c r="D31" s="116" t="s">
        <v>37</v>
      </c>
      <c r="E31" s="117"/>
      <c r="F31" s="117">
        <v>12930.86</v>
      </c>
      <c r="G31" s="118" t="s">
        <v>68</v>
      </c>
      <c r="H31" s="118"/>
    </row>
    <row r="32" spans="1:8" s="15" customFormat="1" ht="28.5">
      <c r="A32" s="119">
        <v>44746</v>
      </c>
      <c r="B32" s="115">
        <v>3.25</v>
      </c>
      <c r="C32" s="116" t="s">
        <v>38</v>
      </c>
      <c r="D32" s="116" t="s">
        <v>39</v>
      </c>
      <c r="E32" s="117"/>
      <c r="F32" s="117">
        <v>15080</v>
      </c>
      <c r="G32" s="120" t="s">
        <v>68</v>
      </c>
      <c r="H32" s="120" t="s">
        <v>71</v>
      </c>
    </row>
    <row r="33" spans="1:8" s="15" customFormat="1" ht="28.5">
      <c r="A33" s="114">
        <v>44746</v>
      </c>
      <c r="B33" s="115">
        <v>3.03</v>
      </c>
      <c r="C33" s="116" t="s">
        <v>24</v>
      </c>
      <c r="D33" s="116" t="s">
        <v>40</v>
      </c>
      <c r="E33" s="117"/>
      <c r="F33" s="117">
        <v>4993.9799999999996</v>
      </c>
      <c r="G33" s="118" t="s">
        <v>68</v>
      </c>
      <c r="H33" s="118"/>
    </row>
    <row r="34" spans="1:8" s="15" customFormat="1" ht="28.5">
      <c r="A34" s="114">
        <v>44746</v>
      </c>
      <c r="B34" s="115">
        <v>3.21</v>
      </c>
      <c r="C34" s="116" t="s">
        <v>41</v>
      </c>
      <c r="D34" s="116" t="s">
        <v>42</v>
      </c>
      <c r="E34" s="117"/>
      <c r="F34" s="117">
        <v>27120.36</v>
      </c>
      <c r="G34" s="118" t="s">
        <v>68</v>
      </c>
      <c r="H34" s="118"/>
    </row>
    <row r="35" spans="1:8" s="15" customFormat="1" ht="42.75">
      <c r="A35" s="114">
        <v>44746</v>
      </c>
      <c r="B35" s="115">
        <v>3.21</v>
      </c>
      <c r="C35" s="116" t="s">
        <v>43</v>
      </c>
      <c r="D35" s="116" t="s">
        <v>44</v>
      </c>
      <c r="E35" s="117"/>
      <c r="F35" s="117">
        <v>33771.42</v>
      </c>
      <c r="G35" s="118" t="s">
        <v>68</v>
      </c>
      <c r="H35" s="118"/>
    </row>
    <row r="36" spans="1:8" s="15" customFormat="1" ht="42.75">
      <c r="A36" s="114">
        <v>44746</v>
      </c>
      <c r="B36" s="115">
        <v>6.04</v>
      </c>
      <c r="C36" s="116" t="s">
        <v>45</v>
      </c>
      <c r="D36" s="116" t="s">
        <v>46</v>
      </c>
      <c r="E36" s="117"/>
      <c r="F36" s="117">
        <v>6900</v>
      </c>
      <c r="G36" s="118" t="s">
        <v>68</v>
      </c>
      <c r="H36" s="118"/>
    </row>
    <row r="37" spans="1:8" s="15" customFormat="1" ht="42.75">
      <c r="A37" s="119">
        <v>44746</v>
      </c>
      <c r="B37" s="121">
        <v>3.1</v>
      </c>
      <c r="C37" s="122" t="s">
        <v>47</v>
      </c>
      <c r="D37" s="122" t="s">
        <v>48</v>
      </c>
      <c r="E37" s="113"/>
      <c r="F37" s="113">
        <v>4440</v>
      </c>
      <c r="G37" s="120" t="s">
        <v>68</v>
      </c>
      <c r="H37" s="120" t="s">
        <v>71</v>
      </c>
    </row>
    <row r="38" spans="1:8" s="15" customFormat="1" ht="28.5">
      <c r="A38" s="114">
        <v>44746</v>
      </c>
      <c r="B38" s="115">
        <v>4.04</v>
      </c>
      <c r="C38" s="116" t="s">
        <v>49</v>
      </c>
      <c r="D38" s="116" t="s">
        <v>50</v>
      </c>
      <c r="E38" s="117"/>
      <c r="F38" s="117">
        <v>7765.88</v>
      </c>
      <c r="G38" s="118" t="s">
        <v>68</v>
      </c>
      <c r="H38" s="118"/>
    </row>
    <row r="39" spans="1:8" s="15" customFormat="1" ht="28.5">
      <c r="A39" s="114">
        <v>44746</v>
      </c>
      <c r="B39" s="115">
        <v>4.0199999999999996</v>
      </c>
      <c r="C39" s="116" t="s">
        <v>49</v>
      </c>
      <c r="D39" s="116" t="s">
        <v>51</v>
      </c>
      <c r="E39" s="117"/>
      <c r="F39" s="117">
        <v>21037.75</v>
      </c>
      <c r="G39" s="118" t="s">
        <v>68</v>
      </c>
      <c r="H39" s="118"/>
    </row>
    <row r="40" spans="1:8" s="15" customFormat="1" ht="28.5">
      <c r="A40" s="114">
        <v>44746</v>
      </c>
      <c r="B40" s="115">
        <v>4.01</v>
      </c>
      <c r="C40" s="116" t="s">
        <v>49</v>
      </c>
      <c r="D40" s="116" t="s">
        <v>52</v>
      </c>
      <c r="E40" s="117"/>
      <c r="F40" s="117">
        <v>7975.01</v>
      </c>
      <c r="G40" s="118" t="s">
        <v>68</v>
      </c>
      <c r="H40" s="118"/>
    </row>
    <row r="41" spans="1:8" s="15" customFormat="1" ht="28.5">
      <c r="A41" s="114">
        <v>44746</v>
      </c>
      <c r="B41" s="115">
        <v>3.04</v>
      </c>
      <c r="C41" s="116" t="s">
        <v>53</v>
      </c>
      <c r="D41" s="116" t="s">
        <v>54</v>
      </c>
      <c r="E41" s="117"/>
      <c r="F41" s="117">
        <v>68840</v>
      </c>
      <c r="G41" s="118" t="s">
        <v>68</v>
      </c>
      <c r="H41" s="120" t="s">
        <v>270</v>
      </c>
    </row>
    <row r="42" spans="1:8" ht="28.5">
      <c r="A42" s="114">
        <v>44746</v>
      </c>
      <c r="B42" s="115" t="s">
        <v>55</v>
      </c>
      <c r="C42" s="116" t="s">
        <v>56</v>
      </c>
      <c r="D42" s="116" t="s">
        <v>57</v>
      </c>
      <c r="E42" s="117"/>
      <c r="F42" s="117">
        <f>3813.33+1288</f>
        <v>5101.33</v>
      </c>
      <c r="G42" s="118" t="s">
        <v>69</v>
      </c>
      <c r="H42" s="118"/>
    </row>
    <row r="43" spans="1:8" ht="28.5">
      <c r="A43" s="114">
        <v>44746</v>
      </c>
      <c r="B43" s="115" t="s">
        <v>55</v>
      </c>
      <c r="C43" s="116" t="s">
        <v>56</v>
      </c>
      <c r="D43" s="116" t="s">
        <v>57</v>
      </c>
      <c r="E43" s="117"/>
      <c r="F43" s="117">
        <f>95333.3+79783</f>
        <v>175116.3</v>
      </c>
      <c r="G43" s="118" t="s">
        <v>69</v>
      </c>
      <c r="H43" s="118"/>
    </row>
    <row r="44" spans="1:8" s="15" customFormat="1" ht="42.75">
      <c r="A44" s="114">
        <v>44746</v>
      </c>
      <c r="B44" s="115" t="s">
        <v>55</v>
      </c>
      <c r="C44" s="116" t="s">
        <v>58</v>
      </c>
      <c r="D44" s="116" t="s">
        <v>59</v>
      </c>
      <c r="E44" s="117"/>
      <c r="F44" s="117">
        <v>36000</v>
      </c>
      <c r="G44" s="118" t="s">
        <v>68</v>
      </c>
      <c r="H44" s="118" t="s">
        <v>273</v>
      </c>
    </row>
    <row r="45" spans="1:8" s="15" customFormat="1" ht="57">
      <c r="A45" s="114">
        <v>44746</v>
      </c>
      <c r="B45" s="115" t="s">
        <v>55</v>
      </c>
      <c r="C45" s="116" t="s">
        <v>60</v>
      </c>
      <c r="D45" s="116" t="s">
        <v>61</v>
      </c>
      <c r="E45" s="117"/>
      <c r="F45" s="117">
        <v>82088</v>
      </c>
      <c r="G45" s="118" t="s">
        <v>68</v>
      </c>
      <c r="H45" s="118"/>
    </row>
    <row r="46" spans="1:8" s="15" customFormat="1" ht="28.5">
      <c r="A46" s="114">
        <v>44746</v>
      </c>
      <c r="B46" s="115" t="s">
        <v>55</v>
      </c>
      <c r="C46" s="116" t="s">
        <v>62</v>
      </c>
      <c r="D46" s="116" t="s">
        <v>63</v>
      </c>
      <c r="E46" s="117"/>
      <c r="F46" s="117">
        <v>30450</v>
      </c>
      <c r="G46" s="118" t="s">
        <v>68</v>
      </c>
      <c r="H46" s="118"/>
    </row>
    <row r="47" spans="1:8" s="15" customFormat="1" ht="15.75" hidden="1">
      <c r="A47" s="119">
        <v>44746</v>
      </c>
      <c r="B47" s="121"/>
      <c r="C47" s="122" t="s">
        <v>64</v>
      </c>
      <c r="D47" s="122" t="s">
        <v>65</v>
      </c>
      <c r="E47" s="113"/>
      <c r="F47" s="113">
        <v>13108</v>
      </c>
      <c r="G47" s="120" t="s">
        <v>70</v>
      </c>
      <c r="H47" s="120" t="s">
        <v>72</v>
      </c>
    </row>
    <row r="48" spans="1:8" s="15" customFormat="1" ht="28.5" hidden="1">
      <c r="A48" s="119">
        <v>44746</v>
      </c>
      <c r="B48" s="121"/>
      <c r="C48" s="122" t="s">
        <v>66</v>
      </c>
      <c r="D48" s="122" t="s">
        <v>67</v>
      </c>
      <c r="E48" s="113"/>
      <c r="F48" s="113">
        <v>2496.6999999999998</v>
      </c>
      <c r="G48" s="120" t="s">
        <v>70</v>
      </c>
      <c r="H48" s="120" t="s">
        <v>72</v>
      </c>
    </row>
    <row r="49" spans="1:8" ht="28.5">
      <c r="A49" s="114" t="s">
        <v>181</v>
      </c>
      <c r="B49" s="115">
        <v>14311</v>
      </c>
      <c r="C49" s="116" t="s">
        <v>14</v>
      </c>
      <c r="D49" s="116" t="s">
        <v>182</v>
      </c>
      <c r="E49" s="117"/>
      <c r="F49" s="117">
        <v>14418.11</v>
      </c>
      <c r="G49" s="118" t="s">
        <v>68</v>
      </c>
      <c r="H49" s="118"/>
    </row>
    <row r="50" spans="1:8" ht="15.75">
      <c r="A50" s="114" t="s">
        <v>181</v>
      </c>
      <c r="B50" s="115">
        <v>14312</v>
      </c>
      <c r="C50" s="116" t="s">
        <v>183</v>
      </c>
      <c r="D50" s="116" t="s">
        <v>184</v>
      </c>
      <c r="E50" s="117"/>
      <c r="F50" s="117">
        <v>14016.44</v>
      </c>
      <c r="G50" s="118" t="s">
        <v>68</v>
      </c>
      <c r="H50" s="118"/>
    </row>
    <row r="51" spans="1:8" ht="42.75">
      <c r="A51" s="123">
        <v>44750</v>
      </c>
      <c r="B51" s="124">
        <v>14313</v>
      </c>
      <c r="C51" s="125" t="s">
        <v>12</v>
      </c>
      <c r="D51" s="125" t="s">
        <v>13</v>
      </c>
      <c r="E51" s="126"/>
      <c r="F51" s="126">
        <v>52200</v>
      </c>
      <c r="G51" s="127" t="s">
        <v>68</v>
      </c>
      <c r="H51" s="127" t="s">
        <v>260</v>
      </c>
    </row>
    <row r="52" spans="1:8" ht="28.5" hidden="1">
      <c r="A52" s="119" t="s">
        <v>185</v>
      </c>
      <c r="B52" s="121">
        <v>14314</v>
      </c>
      <c r="C52" s="122" t="s">
        <v>14</v>
      </c>
      <c r="D52" s="122" t="s">
        <v>186</v>
      </c>
      <c r="E52" s="113"/>
      <c r="F52" s="113">
        <v>6908.25</v>
      </c>
      <c r="G52" s="120" t="s">
        <v>68</v>
      </c>
      <c r="H52" s="120" t="s">
        <v>72</v>
      </c>
    </row>
    <row r="53" spans="1:8" ht="42.75">
      <c r="A53" s="119">
        <v>44753</v>
      </c>
      <c r="B53" s="121">
        <v>3.3</v>
      </c>
      <c r="C53" s="116" t="s">
        <v>187</v>
      </c>
      <c r="D53" s="116" t="s">
        <v>188</v>
      </c>
      <c r="E53" s="117"/>
      <c r="F53" s="117">
        <v>14100</v>
      </c>
      <c r="G53" s="120" t="s">
        <v>68</v>
      </c>
      <c r="H53" s="120" t="s">
        <v>71</v>
      </c>
    </row>
    <row r="54" spans="1:8" ht="28.5">
      <c r="A54" s="114">
        <v>44753</v>
      </c>
      <c r="B54" s="115">
        <v>3.09</v>
      </c>
      <c r="C54" s="116" t="s">
        <v>189</v>
      </c>
      <c r="D54" s="116" t="s">
        <v>190</v>
      </c>
      <c r="E54" s="117"/>
      <c r="F54" s="117">
        <v>2231.7800000000002</v>
      </c>
      <c r="G54" s="118" t="s">
        <v>68</v>
      </c>
      <c r="H54" s="118"/>
    </row>
    <row r="55" spans="1:8" s="81" customFormat="1" ht="28.5">
      <c r="A55" s="114">
        <v>44753</v>
      </c>
      <c r="B55" s="115">
        <v>6.05</v>
      </c>
      <c r="C55" s="116" t="s">
        <v>191</v>
      </c>
      <c r="D55" s="116" t="s">
        <v>192</v>
      </c>
      <c r="E55" s="117"/>
      <c r="F55" s="117">
        <v>8491.2000000000007</v>
      </c>
      <c r="G55" s="118" t="s">
        <v>393</v>
      </c>
      <c r="H55" s="118" t="s">
        <v>71</v>
      </c>
    </row>
    <row r="56" spans="1:8" s="81" customFormat="1" ht="28.5">
      <c r="A56" s="114">
        <v>44753</v>
      </c>
      <c r="B56" s="115">
        <v>3.29</v>
      </c>
      <c r="C56" s="116" t="s">
        <v>193</v>
      </c>
      <c r="D56" s="116" t="s">
        <v>194</v>
      </c>
      <c r="E56" s="117"/>
      <c r="F56" s="117">
        <v>4000</v>
      </c>
      <c r="G56" s="118" t="s">
        <v>68</v>
      </c>
      <c r="H56" s="118"/>
    </row>
    <row r="57" spans="1:8" s="81" customFormat="1" ht="28.5">
      <c r="A57" s="114">
        <v>44753</v>
      </c>
      <c r="B57" s="115">
        <v>6.09</v>
      </c>
      <c r="C57" s="116" t="s">
        <v>142</v>
      </c>
      <c r="D57" s="116" t="s">
        <v>195</v>
      </c>
      <c r="E57" s="117"/>
      <c r="F57" s="117">
        <v>132240</v>
      </c>
      <c r="G57" s="118" t="s">
        <v>68</v>
      </c>
      <c r="H57" s="118"/>
    </row>
    <row r="58" spans="1:8" s="81" customFormat="1" ht="28.5">
      <c r="A58" s="114">
        <v>44753</v>
      </c>
      <c r="B58" s="115">
        <v>6.06</v>
      </c>
      <c r="C58" s="116" t="s">
        <v>142</v>
      </c>
      <c r="D58" s="116" t="s">
        <v>196</v>
      </c>
      <c r="E58" s="117"/>
      <c r="F58" s="117">
        <v>31320</v>
      </c>
      <c r="G58" s="118" t="s">
        <v>382</v>
      </c>
      <c r="H58" s="118" t="s">
        <v>71</v>
      </c>
    </row>
    <row r="59" spans="1:8" s="81" customFormat="1" ht="28.5">
      <c r="A59" s="114">
        <v>44753</v>
      </c>
      <c r="B59" s="115">
        <v>3.28</v>
      </c>
      <c r="C59" s="116" t="s">
        <v>197</v>
      </c>
      <c r="D59" s="116" t="s">
        <v>198</v>
      </c>
      <c r="E59" s="117"/>
      <c r="F59" s="117">
        <v>17874.990000000002</v>
      </c>
      <c r="G59" s="118" t="s">
        <v>68</v>
      </c>
      <c r="H59" s="118"/>
    </row>
    <row r="60" spans="1:8" s="81" customFormat="1" ht="28.5">
      <c r="A60" s="114">
        <v>44753</v>
      </c>
      <c r="B60" s="115">
        <v>4.08</v>
      </c>
      <c r="C60" s="116" t="s">
        <v>199</v>
      </c>
      <c r="D60" s="116" t="s">
        <v>200</v>
      </c>
      <c r="E60" s="117"/>
      <c r="F60" s="117">
        <v>20196.93</v>
      </c>
      <c r="G60" s="118" t="s">
        <v>68</v>
      </c>
      <c r="H60" s="118"/>
    </row>
    <row r="61" spans="1:8" s="81" customFormat="1" ht="28.5">
      <c r="A61" s="114">
        <v>44753</v>
      </c>
      <c r="B61" s="115">
        <v>4.05</v>
      </c>
      <c r="C61" s="116" t="s">
        <v>199</v>
      </c>
      <c r="D61" s="116" t="s">
        <v>201</v>
      </c>
      <c r="E61" s="117"/>
      <c r="F61" s="117">
        <v>69798.17</v>
      </c>
      <c r="G61" s="118" t="s">
        <v>68</v>
      </c>
      <c r="H61" s="118"/>
    </row>
    <row r="62" spans="1:8" s="81" customFormat="1" ht="28.5">
      <c r="A62" s="114">
        <v>44753</v>
      </c>
      <c r="B62" s="115">
        <v>4.07</v>
      </c>
      <c r="C62" s="116" t="s">
        <v>199</v>
      </c>
      <c r="D62" s="116" t="s">
        <v>202</v>
      </c>
      <c r="E62" s="117"/>
      <c r="F62" s="117">
        <v>76227.31</v>
      </c>
      <c r="G62" s="118" t="s">
        <v>68</v>
      </c>
      <c r="H62" s="118"/>
    </row>
    <row r="63" spans="1:8" s="81" customFormat="1" ht="28.5">
      <c r="A63" s="114">
        <v>44753</v>
      </c>
      <c r="B63" s="115">
        <v>4.09</v>
      </c>
      <c r="C63" s="116" t="s">
        <v>199</v>
      </c>
      <c r="D63" s="116" t="s">
        <v>203</v>
      </c>
      <c r="E63" s="117"/>
      <c r="F63" s="117">
        <v>91305.89</v>
      </c>
      <c r="G63" s="118" t="s">
        <v>68</v>
      </c>
      <c r="H63" s="118"/>
    </row>
    <row r="64" spans="1:8" s="81" customFormat="1" ht="42.75">
      <c r="A64" s="114">
        <v>44753</v>
      </c>
      <c r="B64" s="115">
        <v>4.0599999999999996</v>
      </c>
      <c r="C64" s="116" t="s">
        <v>199</v>
      </c>
      <c r="D64" s="116" t="s">
        <v>204</v>
      </c>
      <c r="E64" s="117"/>
      <c r="F64" s="117">
        <v>60420.639999999999</v>
      </c>
      <c r="G64" s="118" t="s">
        <v>68</v>
      </c>
      <c r="H64" s="118"/>
    </row>
    <row r="65" spans="1:9" s="81" customFormat="1" ht="15.75">
      <c r="A65" s="114">
        <v>44753</v>
      </c>
      <c r="B65" s="115">
        <v>3.19</v>
      </c>
      <c r="C65" s="116" t="s">
        <v>205</v>
      </c>
      <c r="D65" s="116" t="s">
        <v>206</v>
      </c>
      <c r="E65" s="117"/>
      <c r="F65" s="117">
        <v>12823.8</v>
      </c>
      <c r="G65" s="118" t="s">
        <v>68</v>
      </c>
      <c r="H65" s="118"/>
      <c r="I65" s="82"/>
    </row>
    <row r="66" spans="1:9" s="81" customFormat="1" ht="42.75">
      <c r="A66" s="114">
        <v>44753</v>
      </c>
      <c r="B66" s="115">
        <v>3.26</v>
      </c>
      <c r="C66" s="116" t="s">
        <v>207</v>
      </c>
      <c r="D66" s="116" t="s">
        <v>208</v>
      </c>
      <c r="E66" s="117"/>
      <c r="F66" s="117">
        <v>3034</v>
      </c>
      <c r="G66" s="118" t="s">
        <v>68</v>
      </c>
      <c r="H66" s="118"/>
      <c r="I66" s="82"/>
    </row>
    <row r="67" spans="1:9" s="81" customFormat="1" ht="42.75">
      <c r="A67" s="114">
        <v>44753</v>
      </c>
      <c r="B67" s="115">
        <v>3.2</v>
      </c>
      <c r="C67" s="116" t="s">
        <v>209</v>
      </c>
      <c r="D67" s="116" t="s">
        <v>210</v>
      </c>
      <c r="E67" s="117"/>
      <c r="F67" s="117">
        <v>30822.36</v>
      </c>
      <c r="G67" s="118" t="s">
        <v>68</v>
      </c>
      <c r="H67" s="118" t="s">
        <v>71</v>
      </c>
      <c r="I67" s="82"/>
    </row>
    <row r="68" spans="1:9" s="81" customFormat="1" ht="42.75">
      <c r="A68" s="114">
        <v>44753</v>
      </c>
      <c r="B68" s="115">
        <v>3.03</v>
      </c>
      <c r="C68" s="116" t="s">
        <v>211</v>
      </c>
      <c r="D68" s="116" t="s">
        <v>212</v>
      </c>
      <c r="E68" s="117"/>
      <c r="F68" s="117">
        <v>9472.3700000000008</v>
      </c>
      <c r="G68" s="118" t="s">
        <v>68</v>
      </c>
      <c r="H68" s="118"/>
      <c r="I68" s="82"/>
    </row>
    <row r="69" spans="1:9" s="81" customFormat="1" ht="28.5">
      <c r="A69" s="114">
        <v>44753</v>
      </c>
      <c r="B69" s="115">
        <v>6.04</v>
      </c>
      <c r="C69" s="116" t="s">
        <v>211</v>
      </c>
      <c r="D69" s="116" t="s">
        <v>213</v>
      </c>
      <c r="E69" s="117"/>
      <c r="F69" s="117">
        <v>12653.98</v>
      </c>
      <c r="G69" s="118" t="s">
        <v>68</v>
      </c>
      <c r="H69" s="118"/>
      <c r="I69" s="82"/>
    </row>
    <row r="70" spans="1:9" s="81" customFormat="1" ht="42.75">
      <c r="A70" s="114">
        <v>44753</v>
      </c>
      <c r="B70" s="115">
        <v>6.05</v>
      </c>
      <c r="C70" s="116" t="s">
        <v>214</v>
      </c>
      <c r="D70" s="116" t="s">
        <v>215</v>
      </c>
      <c r="E70" s="117"/>
      <c r="F70" s="117">
        <v>19348.8</v>
      </c>
      <c r="G70" s="118" t="s">
        <v>68</v>
      </c>
      <c r="H70" s="118"/>
      <c r="I70" s="82"/>
    </row>
    <row r="71" spans="1:9" s="81" customFormat="1" ht="57">
      <c r="A71" s="114">
        <v>44753</v>
      </c>
      <c r="B71" s="115">
        <v>3.23</v>
      </c>
      <c r="C71" s="116" t="s">
        <v>30</v>
      </c>
      <c r="D71" s="116" t="s">
        <v>216</v>
      </c>
      <c r="E71" s="117"/>
      <c r="F71" s="117">
        <v>5785.02</v>
      </c>
      <c r="G71" s="118" t="s">
        <v>68</v>
      </c>
      <c r="H71" s="118"/>
      <c r="I71" s="82"/>
    </row>
    <row r="72" spans="1:9" s="81" customFormat="1" ht="28.5">
      <c r="A72" s="114">
        <v>44753</v>
      </c>
      <c r="B72" s="115">
        <v>3.25</v>
      </c>
      <c r="C72" s="116" t="s">
        <v>217</v>
      </c>
      <c r="D72" s="116" t="s">
        <v>218</v>
      </c>
      <c r="E72" s="117"/>
      <c r="F72" s="117">
        <v>11437.6</v>
      </c>
      <c r="G72" s="118" t="s">
        <v>379</v>
      </c>
      <c r="H72" s="118" t="s">
        <v>72</v>
      </c>
      <c r="I72" s="82"/>
    </row>
    <row r="73" spans="1:9" s="81" customFormat="1" ht="28.5">
      <c r="A73" s="114">
        <v>44753</v>
      </c>
      <c r="B73" s="115">
        <v>3.21</v>
      </c>
      <c r="C73" s="116" t="s">
        <v>217</v>
      </c>
      <c r="D73" s="116" t="s">
        <v>219</v>
      </c>
      <c r="E73" s="117"/>
      <c r="F73" s="117">
        <v>9744</v>
      </c>
      <c r="G73" s="118" t="s">
        <v>379</v>
      </c>
      <c r="H73" s="118" t="s">
        <v>72</v>
      </c>
      <c r="I73" s="82"/>
    </row>
    <row r="74" spans="1:9" s="81" customFormat="1" ht="15.75">
      <c r="A74" s="114">
        <v>44753</v>
      </c>
      <c r="B74" s="115">
        <v>4.03</v>
      </c>
      <c r="C74" s="116" t="s">
        <v>77</v>
      </c>
      <c r="D74" s="116" t="s">
        <v>220</v>
      </c>
      <c r="E74" s="117"/>
      <c r="F74" s="117">
        <v>176336.24</v>
      </c>
      <c r="G74" s="118" t="s">
        <v>380</v>
      </c>
      <c r="H74" s="118" t="s">
        <v>71</v>
      </c>
      <c r="I74" s="82"/>
    </row>
    <row r="75" spans="1:9" s="81" customFormat="1" ht="28.5">
      <c r="A75" s="114">
        <v>44753</v>
      </c>
      <c r="B75" s="115">
        <v>6.03</v>
      </c>
      <c r="C75" s="116" t="s">
        <v>221</v>
      </c>
      <c r="D75" s="116" t="s">
        <v>222</v>
      </c>
      <c r="E75" s="117"/>
      <c r="F75" s="117">
        <v>14169.4</v>
      </c>
      <c r="G75" s="118" t="s">
        <v>68</v>
      </c>
      <c r="H75" s="118"/>
    </row>
    <row r="76" spans="1:9" s="81" customFormat="1" ht="28.5">
      <c r="A76" s="114">
        <v>44753</v>
      </c>
      <c r="B76" s="115">
        <v>6.06</v>
      </c>
      <c r="C76" s="116" t="s">
        <v>223</v>
      </c>
      <c r="D76" s="116" t="s">
        <v>224</v>
      </c>
      <c r="E76" s="117"/>
      <c r="F76" s="117">
        <v>20358</v>
      </c>
      <c r="G76" s="118" t="s">
        <v>68</v>
      </c>
      <c r="H76" s="118"/>
    </row>
    <row r="77" spans="1:9" s="81" customFormat="1" ht="28.5">
      <c r="A77" s="114">
        <v>44753</v>
      </c>
      <c r="B77" s="115">
        <v>6.14</v>
      </c>
      <c r="C77" s="116" t="s">
        <v>223</v>
      </c>
      <c r="D77" s="116" t="s">
        <v>225</v>
      </c>
      <c r="E77" s="117"/>
      <c r="F77" s="117">
        <v>135720</v>
      </c>
      <c r="G77" s="118" t="s">
        <v>68</v>
      </c>
      <c r="H77" s="118"/>
    </row>
    <row r="78" spans="1:9" s="82" customFormat="1" ht="51.75">
      <c r="A78" s="114">
        <v>44753</v>
      </c>
      <c r="B78" s="115">
        <v>3.25</v>
      </c>
      <c r="C78" s="116" t="s">
        <v>22</v>
      </c>
      <c r="D78" s="116" t="s">
        <v>391</v>
      </c>
      <c r="E78" s="117"/>
      <c r="F78" s="117">
        <v>6271.87</v>
      </c>
      <c r="G78" s="118" t="s">
        <v>68</v>
      </c>
      <c r="H78" s="118"/>
    </row>
    <row r="79" spans="1:9" s="81" customFormat="1" ht="15.75">
      <c r="A79" s="114">
        <v>44753</v>
      </c>
      <c r="B79" s="115">
        <v>3.01</v>
      </c>
      <c r="C79" s="116" t="s">
        <v>226</v>
      </c>
      <c r="D79" s="116" t="s">
        <v>227</v>
      </c>
      <c r="E79" s="117"/>
      <c r="F79" s="117">
        <v>9469.31</v>
      </c>
      <c r="G79" s="118" t="s">
        <v>68</v>
      </c>
      <c r="H79" s="118"/>
    </row>
    <row r="80" spans="1:9" s="81" customFormat="1" ht="28.5">
      <c r="A80" s="114">
        <v>44753</v>
      </c>
      <c r="B80" s="115">
        <v>3.06</v>
      </c>
      <c r="C80" s="116" t="s">
        <v>146</v>
      </c>
      <c r="D80" s="116" t="s">
        <v>228</v>
      </c>
      <c r="E80" s="117"/>
      <c r="F80" s="117">
        <v>84680</v>
      </c>
      <c r="G80" s="118" t="s">
        <v>68</v>
      </c>
      <c r="H80" s="118"/>
    </row>
    <row r="81" spans="1:8" s="82" customFormat="1" ht="15.75">
      <c r="A81" s="114">
        <v>44753</v>
      </c>
      <c r="B81" s="115">
        <v>3.17</v>
      </c>
      <c r="C81" s="116" t="s">
        <v>229</v>
      </c>
      <c r="D81" s="116" t="s">
        <v>230</v>
      </c>
      <c r="E81" s="117"/>
      <c r="F81" s="117">
        <v>4000.19</v>
      </c>
      <c r="G81" s="118" t="s">
        <v>68</v>
      </c>
      <c r="H81" s="118"/>
    </row>
    <row r="82" spans="1:8" s="81" customFormat="1" ht="15.75">
      <c r="A82" s="114">
        <v>44753</v>
      </c>
      <c r="B82" s="115">
        <v>3.18</v>
      </c>
      <c r="C82" s="116" t="s">
        <v>231</v>
      </c>
      <c r="D82" s="116" t="s">
        <v>232</v>
      </c>
      <c r="E82" s="117"/>
      <c r="F82" s="117">
        <v>9639</v>
      </c>
      <c r="G82" s="118" t="s">
        <v>68</v>
      </c>
      <c r="H82" s="118"/>
    </row>
    <row r="83" spans="1:8" s="82" customFormat="1" ht="27.6" customHeight="1">
      <c r="A83" s="114">
        <v>44753</v>
      </c>
      <c r="B83" s="115">
        <v>3.16</v>
      </c>
      <c r="C83" s="116" t="s">
        <v>233</v>
      </c>
      <c r="D83" s="116" t="s">
        <v>234</v>
      </c>
      <c r="E83" s="117"/>
      <c r="F83" s="117">
        <v>11700</v>
      </c>
      <c r="G83" s="118" t="s">
        <v>378</v>
      </c>
      <c r="H83" s="118" t="s">
        <v>71</v>
      </c>
    </row>
    <row r="84" spans="1:8" s="62" customFormat="1" ht="27.6" customHeight="1">
      <c r="A84" s="114">
        <v>44753</v>
      </c>
      <c r="B84" s="115">
        <v>3.25</v>
      </c>
      <c r="C84" s="116" t="s">
        <v>235</v>
      </c>
      <c r="D84" s="116" t="s">
        <v>236</v>
      </c>
      <c r="E84" s="117"/>
      <c r="F84" s="117">
        <v>8816</v>
      </c>
      <c r="G84" s="118" t="s">
        <v>68</v>
      </c>
      <c r="H84" s="118"/>
    </row>
    <row r="85" spans="1:8" ht="15.75">
      <c r="A85" s="114">
        <v>44753</v>
      </c>
      <c r="B85" s="115">
        <v>3.15</v>
      </c>
      <c r="C85" s="116" t="s">
        <v>237</v>
      </c>
      <c r="D85" s="116" t="s">
        <v>238</v>
      </c>
      <c r="E85" s="117"/>
      <c r="F85" s="117">
        <v>6000</v>
      </c>
      <c r="G85" s="118" t="s">
        <v>68</v>
      </c>
      <c r="H85" s="118"/>
    </row>
    <row r="86" spans="1:8" ht="28.5">
      <c r="A86" s="114">
        <v>44753</v>
      </c>
      <c r="B86" s="115">
        <v>3.22</v>
      </c>
      <c r="C86" s="116" t="s">
        <v>239</v>
      </c>
      <c r="D86" s="116" t="s">
        <v>240</v>
      </c>
      <c r="E86" s="117"/>
      <c r="F86" s="117">
        <v>15361.77</v>
      </c>
      <c r="G86" s="118" t="s">
        <v>68</v>
      </c>
      <c r="H86" s="118"/>
    </row>
    <row r="87" spans="1:8" s="62" customFormat="1" ht="42.75">
      <c r="A87" s="119">
        <v>44753</v>
      </c>
      <c r="B87" s="121">
        <v>3.24</v>
      </c>
      <c r="C87" s="116" t="s">
        <v>241</v>
      </c>
      <c r="D87" s="116" t="s">
        <v>242</v>
      </c>
      <c r="E87" s="117"/>
      <c r="F87" s="117">
        <v>53522.58</v>
      </c>
      <c r="G87" s="120" t="s">
        <v>68</v>
      </c>
      <c r="H87" s="109" t="s">
        <v>71</v>
      </c>
    </row>
    <row r="88" spans="1:8" ht="15.75">
      <c r="A88" s="114">
        <v>44753</v>
      </c>
      <c r="B88" s="115">
        <v>3.03</v>
      </c>
      <c r="C88" s="116" t="s">
        <v>243</v>
      </c>
      <c r="D88" s="116" t="s">
        <v>244</v>
      </c>
      <c r="E88" s="117"/>
      <c r="F88" s="117">
        <v>5173.6000000000004</v>
      </c>
      <c r="G88" s="118" t="s">
        <v>68</v>
      </c>
      <c r="H88" s="118"/>
    </row>
    <row r="89" spans="1:8" s="62" customFormat="1" ht="28.5" hidden="1">
      <c r="A89" s="119">
        <v>44753</v>
      </c>
      <c r="B89" s="121"/>
      <c r="C89" s="122" t="s">
        <v>245</v>
      </c>
      <c r="D89" s="122" t="s">
        <v>246</v>
      </c>
      <c r="E89" s="113"/>
      <c r="F89" s="113">
        <v>7200</v>
      </c>
      <c r="G89" s="120" t="s">
        <v>258</v>
      </c>
      <c r="H89" s="109" t="s">
        <v>71</v>
      </c>
    </row>
    <row r="90" spans="1:8" s="62" customFormat="1" ht="42.75" hidden="1">
      <c r="A90" s="119">
        <v>44753</v>
      </c>
      <c r="B90" s="121"/>
      <c r="C90" s="122" t="s">
        <v>247</v>
      </c>
      <c r="D90" s="122" t="s">
        <v>248</v>
      </c>
      <c r="E90" s="113"/>
      <c r="F90" s="113">
        <v>1220.32</v>
      </c>
      <c r="G90" s="120" t="s">
        <v>70</v>
      </c>
      <c r="H90" s="109" t="s">
        <v>72</v>
      </c>
    </row>
    <row r="91" spans="1:8" s="62" customFormat="1" ht="28.5" hidden="1">
      <c r="A91" s="119">
        <v>44753</v>
      </c>
      <c r="B91" s="121"/>
      <c r="C91" s="122" t="s">
        <v>249</v>
      </c>
      <c r="D91" s="122" t="s">
        <v>250</v>
      </c>
      <c r="E91" s="113"/>
      <c r="F91" s="113">
        <v>3265.33</v>
      </c>
      <c r="G91" s="120" t="s">
        <v>70</v>
      </c>
      <c r="H91" s="109" t="s">
        <v>72</v>
      </c>
    </row>
    <row r="92" spans="1:8" s="62" customFormat="1" ht="28.5">
      <c r="A92" s="114">
        <v>44753</v>
      </c>
      <c r="B92" s="115"/>
      <c r="C92" s="116" t="s">
        <v>251</v>
      </c>
      <c r="D92" s="116" t="s">
        <v>252</v>
      </c>
      <c r="E92" s="117"/>
      <c r="F92" s="117">
        <v>11676.56</v>
      </c>
      <c r="G92" s="118" t="s">
        <v>70</v>
      </c>
      <c r="H92" s="118"/>
    </row>
    <row r="93" spans="1:8" s="62" customFormat="1" ht="28.5">
      <c r="A93" s="114">
        <v>44753</v>
      </c>
      <c r="B93" s="115"/>
      <c r="C93" s="116" t="s">
        <v>253</v>
      </c>
      <c r="D93" s="116" t="s">
        <v>254</v>
      </c>
      <c r="E93" s="117"/>
      <c r="F93" s="117">
        <v>30000</v>
      </c>
      <c r="G93" s="118" t="s">
        <v>70</v>
      </c>
      <c r="H93" s="118"/>
    </row>
    <row r="94" spans="1:8" s="62" customFormat="1" ht="28.5">
      <c r="A94" s="114">
        <v>44753</v>
      </c>
      <c r="B94" s="115">
        <v>14315</v>
      </c>
      <c r="C94" s="116" t="s">
        <v>16</v>
      </c>
      <c r="D94" s="116" t="s">
        <v>255</v>
      </c>
      <c r="E94" s="117"/>
      <c r="F94" s="117">
        <v>5158</v>
      </c>
      <c r="G94" s="118" t="s">
        <v>68</v>
      </c>
      <c r="H94" s="118"/>
    </row>
    <row r="95" spans="1:8" s="62" customFormat="1" ht="28.5">
      <c r="A95" s="114">
        <v>44753</v>
      </c>
      <c r="B95" s="115">
        <v>14316</v>
      </c>
      <c r="C95" s="116" t="s">
        <v>256</v>
      </c>
      <c r="D95" s="116" t="s">
        <v>257</v>
      </c>
      <c r="E95" s="117"/>
      <c r="F95" s="117">
        <v>13911.03</v>
      </c>
      <c r="G95" s="118" t="s">
        <v>68</v>
      </c>
      <c r="H95" s="118"/>
    </row>
    <row r="96" spans="1:8" ht="28.5">
      <c r="A96" s="119">
        <v>44753</v>
      </c>
      <c r="B96" s="121">
        <v>14317</v>
      </c>
      <c r="C96" s="122" t="s">
        <v>275</v>
      </c>
      <c r="D96" s="122" t="s">
        <v>276</v>
      </c>
      <c r="E96" s="113"/>
      <c r="F96" s="113">
        <v>6100</v>
      </c>
      <c r="G96" s="120" t="s">
        <v>68</v>
      </c>
      <c r="H96" s="120" t="s">
        <v>377</v>
      </c>
    </row>
    <row r="97" spans="1:9" ht="27">
      <c r="A97" s="128">
        <v>44755</v>
      </c>
      <c r="B97" s="129" t="s">
        <v>277</v>
      </c>
      <c r="C97" s="130" t="s">
        <v>278</v>
      </c>
      <c r="D97" s="130" t="s">
        <v>279</v>
      </c>
      <c r="E97" s="131"/>
      <c r="F97" s="131">
        <f>(120000)*1.0989011</f>
        <v>131868.13199999998</v>
      </c>
      <c r="G97" s="118" t="s">
        <v>344</v>
      </c>
      <c r="H97" s="118"/>
    </row>
    <row r="98" spans="1:9" ht="27" hidden="1">
      <c r="A98" s="132">
        <v>44755</v>
      </c>
      <c r="B98" s="133" t="s">
        <v>280</v>
      </c>
      <c r="C98" s="134" t="s">
        <v>281</v>
      </c>
      <c r="D98" s="134" t="s">
        <v>282</v>
      </c>
      <c r="E98" s="135"/>
      <c r="F98" s="135">
        <f>250000*1.09</f>
        <v>272500</v>
      </c>
      <c r="G98" s="120" t="s">
        <v>344</v>
      </c>
      <c r="H98" s="120" t="s">
        <v>377</v>
      </c>
    </row>
    <row r="99" spans="1:9" ht="15.75" hidden="1">
      <c r="A99" s="119" t="s">
        <v>283</v>
      </c>
      <c r="B99" s="121">
        <v>14318</v>
      </c>
      <c r="C99" s="122" t="s">
        <v>284</v>
      </c>
      <c r="D99" s="122" t="s">
        <v>285</v>
      </c>
      <c r="E99" s="113"/>
      <c r="F99" s="113">
        <v>76611.990000000005</v>
      </c>
      <c r="G99" s="120" t="s">
        <v>70</v>
      </c>
      <c r="H99" s="120"/>
    </row>
    <row r="100" spans="1:9" ht="15.75" hidden="1">
      <c r="A100" s="119">
        <v>44756</v>
      </c>
      <c r="B100" s="133" t="s">
        <v>286</v>
      </c>
      <c r="C100" s="134" t="s">
        <v>287</v>
      </c>
      <c r="D100" s="134" t="s">
        <v>288</v>
      </c>
      <c r="E100" s="135"/>
      <c r="F100" s="135">
        <f>125048+100000+98067.53</f>
        <v>323115.53000000003</v>
      </c>
      <c r="G100" s="120" t="s">
        <v>344</v>
      </c>
      <c r="H100" s="120" t="s">
        <v>377</v>
      </c>
    </row>
    <row r="101" spans="1:9" ht="15.75" hidden="1">
      <c r="A101" s="119">
        <v>44756</v>
      </c>
      <c r="B101" s="133" t="s">
        <v>286</v>
      </c>
      <c r="C101" s="134" t="s">
        <v>293</v>
      </c>
      <c r="D101" s="134" t="s">
        <v>294</v>
      </c>
      <c r="E101" s="135"/>
      <c r="F101" s="135">
        <f>159500+172840</f>
        <v>332340</v>
      </c>
      <c r="G101" s="120" t="s">
        <v>344</v>
      </c>
      <c r="H101" s="120" t="s">
        <v>377</v>
      </c>
    </row>
    <row r="102" spans="1:9" ht="15.75" hidden="1">
      <c r="A102" s="119">
        <v>44756</v>
      </c>
      <c r="B102" s="133" t="s">
        <v>286</v>
      </c>
      <c r="C102" s="134" t="s">
        <v>295</v>
      </c>
      <c r="D102" s="134" t="s">
        <v>296</v>
      </c>
      <c r="E102" s="135"/>
      <c r="F102" s="135">
        <f>133748+157293.16</f>
        <v>291041.16000000003</v>
      </c>
      <c r="G102" s="120" t="s">
        <v>344</v>
      </c>
      <c r="H102" s="120" t="s">
        <v>377</v>
      </c>
    </row>
    <row r="103" spans="1:9" ht="15.75" hidden="1">
      <c r="A103" s="119">
        <v>44756</v>
      </c>
      <c r="B103" s="133" t="s">
        <v>286</v>
      </c>
      <c r="C103" s="134" t="s">
        <v>297</v>
      </c>
      <c r="D103" s="134" t="s">
        <v>298</v>
      </c>
      <c r="E103" s="135"/>
      <c r="F103" s="135">
        <f>145580+191282.84+200000</f>
        <v>536862.84</v>
      </c>
      <c r="G103" s="120" t="s">
        <v>344</v>
      </c>
      <c r="H103" s="120" t="s">
        <v>377</v>
      </c>
    </row>
    <row r="104" spans="1:9" ht="15.75" hidden="1">
      <c r="A104" s="119">
        <v>44756</v>
      </c>
      <c r="B104" s="133" t="s">
        <v>286</v>
      </c>
      <c r="C104" s="134" t="s">
        <v>299</v>
      </c>
      <c r="D104" s="134" t="s">
        <v>300</v>
      </c>
      <c r="E104" s="135"/>
      <c r="F104" s="135">
        <f>146740+167968</f>
        <v>314708</v>
      </c>
      <c r="G104" s="120" t="s">
        <v>344</v>
      </c>
      <c r="H104" s="120" t="s">
        <v>377</v>
      </c>
    </row>
    <row r="105" spans="1:9" ht="42.75">
      <c r="A105" s="119">
        <v>44760</v>
      </c>
      <c r="B105" s="121">
        <v>6.05</v>
      </c>
      <c r="C105" s="122" t="s">
        <v>303</v>
      </c>
      <c r="D105" s="122" t="s">
        <v>304</v>
      </c>
      <c r="E105" s="113"/>
      <c r="F105" s="113">
        <v>14551.04</v>
      </c>
      <c r="G105" s="120" t="s">
        <v>68</v>
      </c>
      <c r="H105" s="109" t="s">
        <v>71</v>
      </c>
      <c r="I105">
        <v>2</v>
      </c>
    </row>
    <row r="106" spans="1:9" ht="28.5">
      <c r="A106" s="119">
        <v>44760</v>
      </c>
      <c r="B106" s="121">
        <v>6.04</v>
      </c>
      <c r="C106" s="122" t="s">
        <v>191</v>
      </c>
      <c r="D106" s="122" t="s">
        <v>305</v>
      </c>
      <c r="E106" s="113"/>
      <c r="F106" s="113">
        <v>16704</v>
      </c>
      <c r="G106" s="120" t="s">
        <v>68</v>
      </c>
      <c r="H106" s="109" t="s">
        <v>71</v>
      </c>
    </row>
    <row r="107" spans="1:9" ht="28.5">
      <c r="A107" s="114">
        <v>44760</v>
      </c>
      <c r="B107" s="115">
        <v>6.05</v>
      </c>
      <c r="C107" s="116" t="s">
        <v>191</v>
      </c>
      <c r="D107" s="116" t="s">
        <v>306</v>
      </c>
      <c r="E107" s="117"/>
      <c r="F107" s="117">
        <v>5069.2</v>
      </c>
      <c r="G107" s="118" t="s">
        <v>68</v>
      </c>
      <c r="H107" s="118"/>
    </row>
    <row r="108" spans="1:9" ht="28.5">
      <c r="A108" s="114">
        <v>44760</v>
      </c>
      <c r="B108" s="115">
        <v>3.22</v>
      </c>
      <c r="C108" s="116" t="s">
        <v>32</v>
      </c>
      <c r="D108" s="116" t="s">
        <v>307</v>
      </c>
      <c r="E108" s="117"/>
      <c r="F108" s="117">
        <v>6065.64</v>
      </c>
      <c r="G108" s="118" t="s">
        <v>68</v>
      </c>
      <c r="H108" s="118"/>
    </row>
    <row r="109" spans="1:9" ht="42.75">
      <c r="A109" s="114">
        <v>44760</v>
      </c>
      <c r="B109" s="115">
        <v>3.31</v>
      </c>
      <c r="C109" s="116" t="s">
        <v>32</v>
      </c>
      <c r="D109" s="116" t="s">
        <v>308</v>
      </c>
      <c r="E109" s="117"/>
      <c r="F109" s="117">
        <v>22295.200000000001</v>
      </c>
      <c r="G109" s="118" t="s">
        <v>68</v>
      </c>
      <c r="H109" s="118"/>
    </row>
    <row r="110" spans="1:9" ht="28.5">
      <c r="A110" s="119">
        <v>44760</v>
      </c>
      <c r="B110" s="121">
        <v>3.4</v>
      </c>
      <c r="C110" s="122" t="s">
        <v>309</v>
      </c>
      <c r="D110" s="122" t="s">
        <v>310</v>
      </c>
      <c r="E110" s="113"/>
      <c r="F110" s="113">
        <v>62515.88</v>
      </c>
      <c r="G110" s="120" t="s">
        <v>387</v>
      </c>
      <c r="H110" s="120" t="s">
        <v>377</v>
      </c>
    </row>
    <row r="111" spans="1:9" ht="15.75">
      <c r="A111" s="119">
        <v>44760</v>
      </c>
      <c r="B111" s="121">
        <v>6.06</v>
      </c>
      <c r="C111" s="122" t="s">
        <v>142</v>
      </c>
      <c r="D111" s="122" t="s">
        <v>311</v>
      </c>
      <c r="E111" s="113"/>
      <c r="F111" s="113">
        <v>110200</v>
      </c>
      <c r="G111" s="120" t="s">
        <v>382</v>
      </c>
      <c r="H111" s="120" t="s">
        <v>260</v>
      </c>
    </row>
    <row r="112" spans="1:9" ht="28.5">
      <c r="A112" s="119">
        <v>44760</v>
      </c>
      <c r="B112" s="121">
        <v>3.03</v>
      </c>
      <c r="C112" s="122" t="s">
        <v>312</v>
      </c>
      <c r="D112" s="122" t="s">
        <v>313</v>
      </c>
      <c r="E112" s="113"/>
      <c r="F112" s="113">
        <v>6090</v>
      </c>
      <c r="G112" s="120" t="s">
        <v>381</v>
      </c>
      <c r="H112" s="120" t="s">
        <v>377</v>
      </c>
    </row>
    <row r="113" spans="1:8" ht="28.5">
      <c r="A113" s="119">
        <v>44760</v>
      </c>
      <c r="B113" s="121">
        <v>3.25</v>
      </c>
      <c r="C113" s="122" t="s">
        <v>312</v>
      </c>
      <c r="D113" s="122" t="s">
        <v>314</v>
      </c>
      <c r="E113" s="113"/>
      <c r="F113" s="113">
        <v>6960</v>
      </c>
      <c r="G113" s="120" t="s">
        <v>381</v>
      </c>
      <c r="H113" s="120" t="s">
        <v>377</v>
      </c>
    </row>
    <row r="114" spans="1:8" ht="33">
      <c r="A114" s="119">
        <v>44760</v>
      </c>
      <c r="B114" s="121">
        <v>3.22</v>
      </c>
      <c r="C114" s="122" t="s">
        <v>22</v>
      </c>
      <c r="D114" s="122" t="s">
        <v>392</v>
      </c>
      <c r="E114" s="113"/>
      <c r="F114" s="113">
        <v>2789.77</v>
      </c>
      <c r="G114" s="120" t="s">
        <v>68</v>
      </c>
      <c r="H114" s="120" t="s">
        <v>260</v>
      </c>
    </row>
    <row r="115" spans="1:8" ht="28.5">
      <c r="A115" s="119">
        <v>44760</v>
      </c>
      <c r="B115" s="121">
        <v>6.05</v>
      </c>
      <c r="C115" s="122" t="s">
        <v>315</v>
      </c>
      <c r="D115" s="122" t="s">
        <v>316</v>
      </c>
      <c r="E115" s="113"/>
      <c r="F115" s="113">
        <v>6606.01</v>
      </c>
      <c r="G115" s="120" t="s">
        <v>68</v>
      </c>
      <c r="H115" s="120" t="s">
        <v>377</v>
      </c>
    </row>
    <row r="116" spans="1:8" ht="28.5">
      <c r="A116" s="119">
        <v>44760</v>
      </c>
      <c r="B116" s="121">
        <v>3.25</v>
      </c>
      <c r="C116" s="116" t="s">
        <v>317</v>
      </c>
      <c r="D116" s="116" t="s">
        <v>318</v>
      </c>
      <c r="E116" s="117"/>
      <c r="F116" s="117">
        <v>22613.040000000001</v>
      </c>
      <c r="G116" s="120" t="s">
        <v>68</v>
      </c>
      <c r="H116" s="120" t="s">
        <v>377</v>
      </c>
    </row>
    <row r="117" spans="1:8" ht="28.5">
      <c r="A117" s="119">
        <v>44760</v>
      </c>
      <c r="B117" s="121"/>
      <c r="C117" s="122" t="s">
        <v>159</v>
      </c>
      <c r="D117" s="122" t="s">
        <v>319</v>
      </c>
      <c r="E117" s="113"/>
      <c r="F117" s="113">
        <v>870</v>
      </c>
      <c r="G117" s="120" t="s">
        <v>70</v>
      </c>
      <c r="H117" s="120" t="s">
        <v>377</v>
      </c>
    </row>
    <row r="118" spans="1:8" ht="42.75" hidden="1">
      <c r="A118" s="119">
        <v>44760</v>
      </c>
      <c r="B118" s="121"/>
      <c r="C118" s="122" t="s">
        <v>320</v>
      </c>
      <c r="D118" s="122" t="s">
        <v>321</v>
      </c>
      <c r="E118" s="113"/>
      <c r="F118" s="113">
        <v>84662.93</v>
      </c>
      <c r="G118" s="120" t="s">
        <v>70</v>
      </c>
      <c r="H118" s="120" t="s">
        <v>377</v>
      </c>
    </row>
    <row r="119" spans="1:8" ht="42.75" hidden="1">
      <c r="A119" s="114">
        <v>44760</v>
      </c>
      <c r="B119" s="115" t="s">
        <v>55</v>
      </c>
      <c r="C119" s="116" t="s">
        <v>322</v>
      </c>
      <c r="D119" s="116" t="s">
        <v>323</v>
      </c>
      <c r="E119" s="117"/>
      <c r="F119" s="117">
        <v>28246</v>
      </c>
      <c r="G119" s="118" t="s">
        <v>68</v>
      </c>
      <c r="H119" s="118"/>
    </row>
    <row r="120" spans="1:8" ht="57">
      <c r="A120" s="119">
        <v>44760</v>
      </c>
      <c r="B120" s="121" t="s">
        <v>55</v>
      </c>
      <c r="C120" s="122" t="s">
        <v>142</v>
      </c>
      <c r="D120" s="122" t="s">
        <v>324</v>
      </c>
      <c r="E120" s="113"/>
      <c r="F120" s="113">
        <v>132240</v>
      </c>
      <c r="G120" s="120" t="s">
        <v>382</v>
      </c>
      <c r="H120" s="120" t="s">
        <v>260</v>
      </c>
    </row>
    <row r="121" spans="1:8" ht="28.5">
      <c r="A121" s="119">
        <v>44760</v>
      </c>
      <c r="B121" s="121" t="s">
        <v>55</v>
      </c>
      <c r="C121" s="122" t="s">
        <v>217</v>
      </c>
      <c r="D121" s="122" t="s">
        <v>325</v>
      </c>
      <c r="E121" s="113"/>
      <c r="F121" s="113">
        <v>10440</v>
      </c>
      <c r="G121" s="120" t="s">
        <v>379</v>
      </c>
      <c r="H121" s="120" t="s">
        <v>377</v>
      </c>
    </row>
    <row r="122" spans="1:8" ht="71.25">
      <c r="A122" s="119">
        <v>44760</v>
      </c>
      <c r="B122" s="121" t="s">
        <v>55</v>
      </c>
      <c r="C122" s="122" t="s">
        <v>20</v>
      </c>
      <c r="D122" s="122" t="s">
        <v>326</v>
      </c>
      <c r="E122" s="113"/>
      <c r="F122" s="113">
        <v>64854.63</v>
      </c>
      <c r="G122" s="120" t="s">
        <v>380</v>
      </c>
      <c r="H122" s="120" t="s">
        <v>377</v>
      </c>
    </row>
    <row r="123" spans="1:8" ht="42.75">
      <c r="A123" s="119">
        <v>44760</v>
      </c>
      <c r="B123" s="121" t="s">
        <v>55</v>
      </c>
      <c r="C123" s="122" t="s">
        <v>58</v>
      </c>
      <c r="D123" s="122" t="s">
        <v>327</v>
      </c>
      <c r="E123" s="113"/>
      <c r="F123" s="113">
        <v>90000</v>
      </c>
      <c r="G123" s="120" t="s">
        <v>383</v>
      </c>
      <c r="H123" s="120" t="s">
        <v>377</v>
      </c>
    </row>
    <row r="124" spans="1:8" ht="42.75" hidden="1">
      <c r="A124" s="114">
        <v>44760</v>
      </c>
      <c r="B124" s="115" t="s">
        <v>55</v>
      </c>
      <c r="C124" s="116" t="s">
        <v>223</v>
      </c>
      <c r="D124" s="116" t="s">
        <v>328</v>
      </c>
      <c r="E124" s="117"/>
      <c r="F124" s="117">
        <v>102428</v>
      </c>
      <c r="G124" s="118" t="s">
        <v>68</v>
      </c>
      <c r="H124" s="118"/>
    </row>
    <row r="125" spans="1:8" ht="28.5">
      <c r="A125" s="119">
        <v>44760</v>
      </c>
      <c r="B125" s="121" t="s">
        <v>55</v>
      </c>
      <c r="C125" s="122" t="s">
        <v>28</v>
      </c>
      <c r="D125" s="122" t="s">
        <v>329</v>
      </c>
      <c r="E125" s="113"/>
      <c r="F125" s="113">
        <v>68447.039999999994</v>
      </c>
      <c r="G125" s="120" t="s">
        <v>384</v>
      </c>
      <c r="H125" s="120" t="s">
        <v>377</v>
      </c>
    </row>
    <row r="126" spans="1:8" ht="28.5">
      <c r="A126" s="119">
        <v>44760</v>
      </c>
      <c r="B126" s="121" t="s">
        <v>55</v>
      </c>
      <c r="C126" s="122" t="s">
        <v>330</v>
      </c>
      <c r="D126" s="122" t="s">
        <v>331</v>
      </c>
      <c r="E126" s="113"/>
      <c r="F126" s="113">
        <v>2926.89</v>
      </c>
      <c r="G126" s="120" t="s">
        <v>385</v>
      </c>
      <c r="H126" s="120" t="s">
        <v>377</v>
      </c>
    </row>
    <row r="127" spans="1:8" ht="28.5">
      <c r="A127" s="119">
        <v>44760</v>
      </c>
      <c r="B127" s="121" t="s">
        <v>55</v>
      </c>
      <c r="C127" s="122" t="s">
        <v>332</v>
      </c>
      <c r="D127" s="122" t="s">
        <v>333</v>
      </c>
      <c r="E127" s="113"/>
      <c r="F127" s="113">
        <v>4069.01</v>
      </c>
      <c r="G127" s="120" t="s">
        <v>385</v>
      </c>
      <c r="H127" s="120" t="s">
        <v>377</v>
      </c>
    </row>
    <row r="128" spans="1:8" ht="42.75" hidden="1">
      <c r="A128" s="114">
        <v>44760</v>
      </c>
      <c r="B128" s="115" t="s">
        <v>55</v>
      </c>
      <c r="C128" s="116" t="s">
        <v>334</v>
      </c>
      <c r="D128" s="116" t="s">
        <v>335</v>
      </c>
      <c r="E128" s="117"/>
      <c r="F128" s="117">
        <v>16984.47</v>
      </c>
      <c r="G128" s="118" t="s">
        <v>68</v>
      </c>
      <c r="H128" s="118"/>
    </row>
    <row r="129" spans="1:8" ht="28.5">
      <c r="A129" s="119">
        <v>44760</v>
      </c>
      <c r="B129" s="121" t="s">
        <v>55</v>
      </c>
      <c r="C129" s="122" t="s">
        <v>336</v>
      </c>
      <c r="D129" s="122" t="s">
        <v>337</v>
      </c>
      <c r="E129" s="113"/>
      <c r="F129" s="113">
        <v>224787.12</v>
      </c>
      <c r="G129" s="120" t="s">
        <v>381</v>
      </c>
      <c r="H129" s="120" t="s">
        <v>377</v>
      </c>
    </row>
    <row r="130" spans="1:8" ht="28.5">
      <c r="A130" s="119">
        <v>44760</v>
      </c>
      <c r="B130" s="121" t="s">
        <v>55</v>
      </c>
      <c r="C130" s="122" t="s">
        <v>338</v>
      </c>
      <c r="D130" s="122" t="s">
        <v>339</v>
      </c>
      <c r="E130" s="113"/>
      <c r="F130" s="113">
        <v>92394</v>
      </c>
      <c r="G130" s="120" t="s">
        <v>386</v>
      </c>
      <c r="H130" s="120" t="s">
        <v>377</v>
      </c>
    </row>
    <row r="131" spans="1:8" ht="28.5" hidden="1">
      <c r="A131" s="101">
        <v>44760</v>
      </c>
      <c r="B131" s="102">
        <v>14319</v>
      </c>
      <c r="C131" s="103" t="s">
        <v>340</v>
      </c>
      <c r="D131" s="103" t="s">
        <v>341</v>
      </c>
      <c r="E131" s="104"/>
      <c r="F131" s="104">
        <v>2942.47</v>
      </c>
      <c r="G131" s="15" t="s">
        <v>68</v>
      </c>
      <c r="H131" s="15" t="s">
        <v>377</v>
      </c>
    </row>
    <row r="132" spans="1:8" ht="28.5" hidden="1">
      <c r="A132" s="11">
        <v>44760</v>
      </c>
      <c r="B132" s="12">
        <v>14320</v>
      </c>
      <c r="C132" s="13" t="s">
        <v>342</v>
      </c>
      <c r="D132" s="13" t="s">
        <v>343</v>
      </c>
      <c r="E132" s="14"/>
      <c r="F132" s="14">
        <v>10179.450000000001</v>
      </c>
      <c r="G132" s="15" t="s">
        <v>68</v>
      </c>
      <c r="H132" s="15" t="s">
        <v>377</v>
      </c>
    </row>
    <row r="133" spans="1:8">
      <c r="G133" s="15"/>
      <c r="H133" s="15"/>
    </row>
  </sheetData>
  <mergeCells count="3">
    <mergeCell ref="A4:F4"/>
    <mergeCell ref="A5:F5"/>
    <mergeCell ref="A6:F6"/>
  </mergeCells>
  <dataValidations count="1">
    <dataValidation type="textLength" operator="lessThanOrEqual" showInputMessage="1" showErrorMessage="1" errorTitle="Aviso" error="El nombre del Beneficiario debe ser menor o igual a 40 caracteres." sqref="C98 C100:C104">
      <formula1>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topLeftCell="A43" zoomScale="85" zoomScaleNormal="85" workbookViewId="0">
      <selection activeCell="A47" sqref="A47"/>
    </sheetView>
  </sheetViews>
  <sheetFormatPr baseColWidth="10" defaultRowHeight="15"/>
  <cols>
    <col min="1" max="2" width="11.7109375" bestFit="1" customWidth="1"/>
    <col min="3" max="3" width="40.28515625" customWidth="1"/>
    <col min="4" max="4" width="46.7109375" customWidth="1"/>
    <col min="5" max="5" width="14.42578125" bestFit="1" customWidth="1"/>
    <col min="6" max="6" width="16.85546875" customWidth="1"/>
    <col min="8" max="8" width="18.7109375" bestFit="1" customWidth="1"/>
  </cols>
  <sheetData>
    <row r="3" spans="1:8">
      <c r="A3" s="142" t="s">
        <v>73</v>
      </c>
      <c r="B3" s="143"/>
      <c r="C3" s="143"/>
      <c r="D3" s="143"/>
      <c r="E3" s="143"/>
      <c r="F3" s="143"/>
    </row>
    <row r="4" spans="1:8" ht="15.75" thickBot="1">
      <c r="A4" s="144" t="s">
        <v>74</v>
      </c>
      <c r="B4" s="145"/>
      <c r="C4" s="145"/>
      <c r="D4" s="145"/>
      <c r="E4" s="145"/>
      <c r="F4" s="145"/>
    </row>
    <row r="5" spans="1:8" ht="15.75" thickBot="1">
      <c r="A5" s="146" t="s">
        <v>1</v>
      </c>
      <c r="B5" s="147"/>
      <c r="C5" s="147"/>
      <c r="D5" s="147"/>
      <c r="E5" s="147"/>
      <c r="F5" s="147"/>
    </row>
    <row r="6" spans="1:8" ht="15.75">
      <c r="A6" s="16"/>
      <c r="B6" s="17"/>
      <c r="C6" s="18"/>
      <c r="D6" s="1"/>
      <c r="E6" s="19"/>
      <c r="F6" s="19"/>
    </row>
    <row r="7" spans="1:8">
      <c r="A7" s="2" t="s">
        <v>2</v>
      </c>
      <c r="B7" s="3" t="s">
        <v>3</v>
      </c>
      <c r="C7" s="4" t="s">
        <v>4</v>
      </c>
      <c r="D7" s="4" t="s">
        <v>5</v>
      </c>
      <c r="E7" s="5" t="s">
        <v>6</v>
      </c>
      <c r="F7" s="5" t="s">
        <v>7</v>
      </c>
    </row>
    <row r="8" spans="1:8" ht="15.75">
      <c r="A8" s="6"/>
      <c r="B8" s="3"/>
      <c r="C8" s="20" t="s">
        <v>75</v>
      </c>
      <c r="D8" s="21"/>
      <c r="E8" s="22"/>
      <c r="F8" s="22"/>
    </row>
    <row r="9" spans="1:8" s="15" customFormat="1" ht="30">
      <c r="A9" s="52" t="s">
        <v>76</v>
      </c>
      <c r="B9" s="77">
        <v>5199</v>
      </c>
      <c r="C9" s="78" t="s">
        <v>77</v>
      </c>
      <c r="D9" s="79" t="s">
        <v>78</v>
      </c>
      <c r="E9" s="80"/>
      <c r="F9" s="80">
        <v>4553</v>
      </c>
      <c r="G9" s="10" t="s">
        <v>91</v>
      </c>
      <c r="H9" s="10"/>
    </row>
    <row r="10" spans="1:8" s="15" customFormat="1" ht="15.75">
      <c r="A10" s="52">
        <v>44746</v>
      </c>
      <c r="B10" s="77" t="s">
        <v>261</v>
      </c>
      <c r="C10" s="78" t="s">
        <v>259</v>
      </c>
      <c r="D10" s="79"/>
      <c r="E10" s="80"/>
      <c r="F10" s="80">
        <v>0</v>
      </c>
      <c r="G10" s="10" t="s">
        <v>70</v>
      </c>
      <c r="H10" s="10"/>
    </row>
    <row r="11" spans="1:8" s="15" customFormat="1" ht="15.75">
      <c r="A11" s="52">
        <v>44746</v>
      </c>
      <c r="B11" s="77" t="s">
        <v>262</v>
      </c>
      <c r="C11" s="78" t="s">
        <v>259</v>
      </c>
      <c r="D11" s="79"/>
      <c r="E11" s="80"/>
      <c r="F11" s="80">
        <v>0</v>
      </c>
      <c r="G11" s="10" t="s">
        <v>70</v>
      </c>
      <c r="H11" s="10"/>
    </row>
    <row r="12" spans="1:8" s="15" customFormat="1" ht="15.75">
      <c r="A12" s="52">
        <v>44746</v>
      </c>
      <c r="B12" s="77" t="s">
        <v>263</v>
      </c>
      <c r="C12" s="78" t="s">
        <v>259</v>
      </c>
      <c r="D12" s="79"/>
      <c r="E12" s="80"/>
      <c r="F12" s="80">
        <v>0</v>
      </c>
      <c r="G12" s="10" t="s">
        <v>70</v>
      </c>
      <c r="H12" s="10"/>
    </row>
    <row r="13" spans="1:8" s="15" customFormat="1" ht="15.75">
      <c r="A13" s="52">
        <v>44746</v>
      </c>
      <c r="B13" s="77" t="s">
        <v>264</v>
      </c>
      <c r="C13" s="78" t="s">
        <v>259</v>
      </c>
      <c r="D13" s="79"/>
      <c r="E13" s="80"/>
      <c r="F13" s="80">
        <v>0</v>
      </c>
      <c r="G13" s="10" t="s">
        <v>70</v>
      </c>
      <c r="H13" s="10"/>
    </row>
    <row r="14" spans="1:8" s="15" customFormat="1" ht="15.75">
      <c r="A14" s="52" t="s">
        <v>79</v>
      </c>
      <c r="B14" s="77">
        <v>5204</v>
      </c>
      <c r="C14" s="78" t="s">
        <v>80</v>
      </c>
      <c r="D14" s="79" t="s">
        <v>81</v>
      </c>
      <c r="E14" s="80"/>
      <c r="F14" s="80">
        <v>4208.68</v>
      </c>
      <c r="G14" s="10" t="s">
        <v>91</v>
      </c>
      <c r="H14" s="10"/>
    </row>
    <row r="15" spans="1:8" s="15" customFormat="1" ht="30">
      <c r="A15" s="52" t="s">
        <v>79</v>
      </c>
      <c r="B15" s="77">
        <v>5205</v>
      </c>
      <c r="C15" s="78" t="s">
        <v>82</v>
      </c>
      <c r="D15" s="79" t="s">
        <v>83</v>
      </c>
      <c r="E15" s="80"/>
      <c r="F15" s="80">
        <v>1236.99</v>
      </c>
      <c r="G15" s="10" t="s">
        <v>91</v>
      </c>
      <c r="H15" s="10"/>
    </row>
    <row r="16" spans="1:8" s="15" customFormat="1" ht="30">
      <c r="A16" s="52" t="s">
        <v>79</v>
      </c>
      <c r="B16" s="77">
        <v>5206</v>
      </c>
      <c r="C16" s="78" t="s">
        <v>84</v>
      </c>
      <c r="D16" s="79" t="s">
        <v>85</v>
      </c>
      <c r="E16" s="80"/>
      <c r="F16" s="80">
        <v>4208.68</v>
      </c>
      <c r="G16" s="10" t="s">
        <v>91</v>
      </c>
      <c r="H16" s="10"/>
    </row>
    <row r="17" spans="1:8" s="15" customFormat="1" ht="15.75">
      <c r="A17" s="24" t="s">
        <v>79</v>
      </c>
      <c r="B17" s="25">
        <v>5207</v>
      </c>
      <c r="C17" s="26" t="s">
        <v>86</v>
      </c>
      <c r="D17" s="27" t="s">
        <v>83</v>
      </c>
      <c r="E17" s="23"/>
      <c r="F17" s="23">
        <v>230.14</v>
      </c>
      <c r="G17" s="15" t="s">
        <v>91</v>
      </c>
      <c r="H17" s="15" t="s">
        <v>72</v>
      </c>
    </row>
    <row r="18" spans="1:8" s="15" customFormat="1" ht="15.75">
      <c r="A18" s="52">
        <v>44746</v>
      </c>
      <c r="B18" s="77"/>
      <c r="C18" s="78" t="s">
        <v>87</v>
      </c>
      <c r="D18" s="79" t="s">
        <v>88</v>
      </c>
      <c r="E18" s="80"/>
      <c r="F18" s="80">
        <v>6400</v>
      </c>
      <c r="G18" s="10" t="s">
        <v>70</v>
      </c>
      <c r="H18" s="10"/>
    </row>
    <row r="19" spans="1:8" s="15" customFormat="1" ht="30.75">
      <c r="A19" s="52">
        <v>44746</v>
      </c>
      <c r="B19" s="77" t="s">
        <v>89</v>
      </c>
      <c r="C19" s="78" t="s">
        <v>90</v>
      </c>
      <c r="D19" s="79" t="s">
        <v>274</v>
      </c>
      <c r="E19" s="80"/>
      <c r="F19" s="80">
        <v>44251</v>
      </c>
      <c r="G19" s="10" t="s">
        <v>91</v>
      </c>
      <c r="H19" s="10"/>
    </row>
    <row r="20" spans="1:8" s="15" customFormat="1" ht="15.75">
      <c r="A20" s="24">
        <v>44753</v>
      </c>
      <c r="B20" s="47">
        <v>5209</v>
      </c>
      <c r="C20" s="48" t="s">
        <v>108</v>
      </c>
      <c r="D20" s="49" t="s">
        <v>109</v>
      </c>
      <c r="E20" s="50"/>
      <c r="F20" s="50">
        <v>15814.99</v>
      </c>
      <c r="G20" s="15" t="s">
        <v>91</v>
      </c>
      <c r="H20" s="15" t="s">
        <v>137</v>
      </c>
    </row>
    <row r="21" spans="1:8" s="15" customFormat="1" ht="15.75">
      <c r="A21" s="52">
        <v>44753</v>
      </c>
      <c r="B21" s="53">
        <v>3.17</v>
      </c>
      <c r="C21" s="53" t="s">
        <v>110</v>
      </c>
      <c r="D21" s="54" t="s">
        <v>111</v>
      </c>
      <c r="E21" s="55"/>
      <c r="F21" s="55">
        <v>12066.67</v>
      </c>
      <c r="G21" s="10" t="s">
        <v>91</v>
      </c>
      <c r="H21" s="10"/>
    </row>
    <row r="22" spans="1:8" s="15" customFormat="1" ht="30">
      <c r="A22" s="52">
        <v>44753</v>
      </c>
      <c r="B22" s="53">
        <v>3.01</v>
      </c>
      <c r="C22" s="53" t="s">
        <v>112</v>
      </c>
      <c r="D22" s="54" t="s">
        <v>113</v>
      </c>
      <c r="E22" s="55"/>
      <c r="F22" s="55">
        <v>55680</v>
      </c>
      <c r="G22" s="10" t="s">
        <v>91</v>
      </c>
      <c r="H22" s="10"/>
    </row>
    <row r="23" spans="1:8" s="15" customFormat="1" ht="15.75">
      <c r="A23" s="52">
        <v>44753</v>
      </c>
      <c r="B23" s="53">
        <v>3.06</v>
      </c>
      <c r="C23" s="56" t="s">
        <v>114</v>
      </c>
      <c r="D23" s="54" t="s">
        <v>115</v>
      </c>
      <c r="E23" s="55"/>
      <c r="F23" s="55">
        <v>3500</v>
      </c>
      <c r="G23" s="10" t="s">
        <v>91</v>
      </c>
      <c r="H23" s="10"/>
    </row>
    <row r="24" spans="1:8" s="15" customFormat="1" ht="15.75">
      <c r="A24" s="52">
        <v>44753</v>
      </c>
      <c r="B24" s="53">
        <v>3.07</v>
      </c>
      <c r="C24" s="53" t="s">
        <v>116</v>
      </c>
      <c r="D24" s="54" t="s">
        <v>117</v>
      </c>
      <c r="E24" s="55"/>
      <c r="F24" s="55">
        <v>19476.400000000001</v>
      </c>
      <c r="G24" s="10" t="s">
        <v>91</v>
      </c>
      <c r="H24" s="10"/>
    </row>
    <row r="25" spans="1:8" s="15" customFormat="1" ht="72.75">
      <c r="A25" s="52">
        <v>44753</v>
      </c>
      <c r="B25" s="53">
        <v>4.01</v>
      </c>
      <c r="C25" s="53" t="s">
        <v>118</v>
      </c>
      <c r="D25" s="54" t="s">
        <v>119</v>
      </c>
      <c r="E25" s="55"/>
      <c r="F25" s="55">
        <v>23580.82</v>
      </c>
      <c r="G25" s="10" t="s">
        <v>91</v>
      </c>
      <c r="H25" s="10"/>
    </row>
    <row r="26" spans="1:8" s="15" customFormat="1" ht="15.75">
      <c r="A26" s="52">
        <v>44753</v>
      </c>
      <c r="B26" s="53"/>
      <c r="C26" s="56" t="s">
        <v>120</v>
      </c>
      <c r="D26" s="54" t="s">
        <v>121</v>
      </c>
      <c r="E26" s="55"/>
      <c r="F26" s="55">
        <v>6054.04</v>
      </c>
      <c r="G26" s="10" t="s">
        <v>91</v>
      </c>
      <c r="H26" s="10"/>
    </row>
    <row r="27" spans="1:8" s="15" customFormat="1" ht="87">
      <c r="A27" s="52">
        <v>44753</v>
      </c>
      <c r="B27" s="53"/>
      <c r="C27" s="53" t="s">
        <v>122</v>
      </c>
      <c r="D27" s="54" t="s">
        <v>123</v>
      </c>
      <c r="E27" s="55"/>
      <c r="F27" s="55">
        <v>48720</v>
      </c>
      <c r="G27" s="10" t="s">
        <v>91</v>
      </c>
      <c r="H27" s="10"/>
    </row>
    <row r="28" spans="1:8" s="15" customFormat="1" ht="58.5">
      <c r="A28" s="52">
        <v>44753</v>
      </c>
      <c r="B28" s="53">
        <v>3.22</v>
      </c>
      <c r="C28" s="53" t="s">
        <v>124</v>
      </c>
      <c r="D28" s="54" t="s">
        <v>125</v>
      </c>
      <c r="E28" s="55"/>
      <c r="F28" s="55">
        <v>9239.4</v>
      </c>
      <c r="G28" s="10" t="s">
        <v>91</v>
      </c>
      <c r="H28" s="10"/>
    </row>
    <row r="29" spans="1:8" s="15" customFormat="1" ht="72.75">
      <c r="A29" s="24">
        <v>44753</v>
      </c>
      <c r="B29" s="47" t="s">
        <v>126</v>
      </c>
      <c r="C29" s="47" t="s">
        <v>127</v>
      </c>
      <c r="D29" s="49" t="s">
        <v>128</v>
      </c>
      <c r="E29" s="50"/>
      <c r="F29" s="50">
        <v>15480</v>
      </c>
      <c r="G29" s="15" t="s">
        <v>91</v>
      </c>
      <c r="H29" s="15" t="s">
        <v>260</v>
      </c>
    </row>
    <row r="30" spans="1:8" s="15" customFormat="1" ht="44.25">
      <c r="A30" s="24">
        <v>44753</v>
      </c>
      <c r="B30" s="47" t="s">
        <v>126</v>
      </c>
      <c r="C30" s="51" t="s">
        <v>129</v>
      </c>
      <c r="D30" s="49" t="s">
        <v>130</v>
      </c>
      <c r="E30" s="50"/>
      <c r="F30" s="50">
        <v>32758.400000000001</v>
      </c>
      <c r="G30" s="15" t="s">
        <v>91</v>
      </c>
      <c r="H30" s="15" t="s">
        <v>72</v>
      </c>
    </row>
    <row r="31" spans="1:8" s="15" customFormat="1" ht="87">
      <c r="A31" s="52">
        <v>44753</v>
      </c>
      <c r="B31" s="53" t="s">
        <v>126</v>
      </c>
      <c r="C31" s="53" t="s">
        <v>131</v>
      </c>
      <c r="D31" s="54" t="s">
        <v>132</v>
      </c>
      <c r="E31" s="55"/>
      <c r="F31" s="55">
        <v>6322</v>
      </c>
      <c r="G31" s="10" t="s">
        <v>91</v>
      </c>
      <c r="H31" s="10"/>
    </row>
    <row r="32" spans="1:8" s="15" customFormat="1" ht="44.25">
      <c r="A32" s="24">
        <v>44753</v>
      </c>
      <c r="B32" s="47" t="s">
        <v>126</v>
      </c>
      <c r="C32" s="47" t="s">
        <v>133</v>
      </c>
      <c r="D32" s="49" t="s">
        <v>134</v>
      </c>
      <c r="E32" s="50"/>
      <c r="F32" s="50">
        <v>12597.6</v>
      </c>
      <c r="G32" s="15" t="s">
        <v>91</v>
      </c>
      <c r="H32" s="15" t="s">
        <v>138</v>
      </c>
    </row>
    <row r="33" spans="1:8" s="15" customFormat="1" ht="58.5">
      <c r="A33" s="52">
        <v>44753</v>
      </c>
      <c r="B33" s="53" t="s">
        <v>126</v>
      </c>
      <c r="C33" s="53" t="s">
        <v>135</v>
      </c>
      <c r="D33" s="54" t="s">
        <v>136</v>
      </c>
      <c r="E33" s="55"/>
      <c r="F33" s="55">
        <v>8489.9500000000007</v>
      </c>
      <c r="G33" s="10" t="s">
        <v>91</v>
      </c>
      <c r="H33" s="10"/>
    </row>
    <row r="34" spans="1:8" ht="15.75">
      <c r="A34" s="24">
        <v>44756</v>
      </c>
      <c r="B34" s="86" t="s">
        <v>345</v>
      </c>
      <c r="C34" s="87" t="s">
        <v>291</v>
      </c>
      <c r="D34" s="87" t="s">
        <v>292</v>
      </c>
      <c r="E34" s="74"/>
      <c r="F34" s="74">
        <v>100000</v>
      </c>
      <c r="G34" s="15" t="s">
        <v>344</v>
      </c>
      <c r="H34" s="15" t="s">
        <v>377</v>
      </c>
    </row>
    <row r="35" spans="1:8" ht="15.75">
      <c r="A35" s="24">
        <v>44756</v>
      </c>
      <c r="B35" s="86" t="s">
        <v>345</v>
      </c>
      <c r="C35" s="87" t="s">
        <v>301</v>
      </c>
      <c r="D35" s="87" t="s">
        <v>302</v>
      </c>
      <c r="E35" s="74"/>
      <c r="F35" s="74">
        <v>19439.900000000001</v>
      </c>
      <c r="G35" s="15" t="s">
        <v>344</v>
      </c>
      <c r="H35" s="15" t="s">
        <v>377</v>
      </c>
    </row>
    <row r="36" spans="1:8" ht="30">
      <c r="A36" s="24">
        <v>44760</v>
      </c>
      <c r="B36" s="88" t="s">
        <v>346</v>
      </c>
      <c r="C36" s="26" t="s">
        <v>347</v>
      </c>
      <c r="D36" s="27" t="s">
        <v>348</v>
      </c>
      <c r="E36" s="23"/>
      <c r="F36" s="23">
        <v>5910.1</v>
      </c>
      <c r="G36" s="15" t="s">
        <v>91</v>
      </c>
      <c r="H36" s="15"/>
    </row>
    <row r="37" spans="1:8" ht="15.75">
      <c r="A37" s="24">
        <v>44760</v>
      </c>
      <c r="B37" s="88" t="s">
        <v>349</v>
      </c>
      <c r="C37" s="26" t="s">
        <v>350</v>
      </c>
      <c r="D37" s="27" t="s">
        <v>351</v>
      </c>
      <c r="E37" s="23"/>
      <c r="F37" s="23">
        <v>8360.73</v>
      </c>
      <c r="G37" s="15" t="s">
        <v>91</v>
      </c>
      <c r="H37" s="15"/>
    </row>
    <row r="38" spans="1:8" ht="30">
      <c r="A38" s="24">
        <v>44760</v>
      </c>
      <c r="B38" s="88" t="s">
        <v>352</v>
      </c>
      <c r="C38" s="26" t="s">
        <v>353</v>
      </c>
      <c r="D38" s="27" t="s">
        <v>354</v>
      </c>
      <c r="E38" s="23"/>
      <c r="F38" s="23">
        <v>7475</v>
      </c>
      <c r="G38" s="15" t="s">
        <v>91</v>
      </c>
      <c r="H38" s="15"/>
    </row>
    <row r="39" spans="1:8" ht="15.75">
      <c r="A39" s="52">
        <v>44760</v>
      </c>
      <c r="B39" s="96"/>
      <c r="C39" s="78" t="s">
        <v>355</v>
      </c>
      <c r="D39" s="79" t="s">
        <v>356</v>
      </c>
      <c r="E39" s="80"/>
      <c r="F39" s="80">
        <v>3330.67</v>
      </c>
      <c r="G39" s="10" t="s">
        <v>91</v>
      </c>
      <c r="H39" s="10"/>
    </row>
    <row r="40" spans="1:8" ht="30">
      <c r="A40" s="52">
        <v>44760</v>
      </c>
      <c r="B40" s="96">
        <v>3.13</v>
      </c>
      <c r="C40" s="78" t="s">
        <v>357</v>
      </c>
      <c r="D40" s="79" t="s">
        <v>358</v>
      </c>
      <c r="E40" s="80"/>
      <c r="F40" s="80">
        <v>3084.44</v>
      </c>
      <c r="G40" s="10" t="s">
        <v>91</v>
      </c>
      <c r="H40" s="10"/>
    </row>
    <row r="41" spans="1:8" ht="30">
      <c r="A41" s="24">
        <v>44760</v>
      </c>
      <c r="B41" s="88">
        <v>5.0199999999999996</v>
      </c>
      <c r="C41" s="26" t="s">
        <v>359</v>
      </c>
      <c r="D41" s="27" t="s">
        <v>360</v>
      </c>
      <c r="E41" s="23"/>
      <c r="F41" s="23">
        <v>2347.84</v>
      </c>
      <c r="G41" s="15" t="s">
        <v>91</v>
      </c>
      <c r="H41" s="15" t="s">
        <v>260</v>
      </c>
    </row>
    <row r="42" spans="1:8" ht="30">
      <c r="A42" s="24">
        <v>44760</v>
      </c>
      <c r="B42" s="88">
        <v>3.15</v>
      </c>
      <c r="C42" s="26" t="s">
        <v>361</v>
      </c>
      <c r="D42" s="27" t="s">
        <v>362</v>
      </c>
      <c r="E42" s="23"/>
      <c r="F42" s="23">
        <v>28530.12</v>
      </c>
      <c r="G42" s="15" t="s">
        <v>91</v>
      </c>
      <c r="H42" s="15" t="s">
        <v>260</v>
      </c>
    </row>
    <row r="43" spans="1:8" ht="30">
      <c r="A43" s="52">
        <v>44760</v>
      </c>
      <c r="B43" s="96">
        <v>3.1</v>
      </c>
      <c r="C43" s="78" t="s">
        <v>363</v>
      </c>
      <c r="D43" s="79" t="s">
        <v>364</v>
      </c>
      <c r="E43" s="80"/>
      <c r="F43" s="80">
        <v>8120</v>
      </c>
      <c r="G43" s="10" t="s">
        <v>91</v>
      </c>
      <c r="H43" s="10"/>
    </row>
    <row r="44" spans="1:8" ht="15.75">
      <c r="A44" s="52">
        <v>44760</v>
      </c>
      <c r="B44" s="96" t="s">
        <v>126</v>
      </c>
      <c r="C44" s="78" t="s">
        <v>365</v>
      </c>
      <c r="D44" s="79" t="s">
        <v>366</v>
      </c>
      <c r="E44" s="80"/>
      <c r="F44" s="80">
        <v>4060</v>
      </c>
      <c r="G44" s="10" t="s">
        <v>91</v>
      </c>
      <c r="H44" s="10"/>
    </row>
    <row r="45" spans="1:8" ht="15.75">
      <c r="A45" s="52">
        <v>44760</v>
      </c>
      <c r="B45" s="96" t="s">
        <v>126</v>
      </c>
      <c r="C45" s="78" t="s">
        <v>365</v>
      </c>
      <c r="D45" s="79" t="s">
        <v>367</v>
      </c>
      <c r="E45" s="80"/>
      <c r="F45" s="80">
        <v>4640</v>
      </c>
      <c r="G45" s="10" t="s">
        <v>91</v>
      </c>
      <c r="H45" s="10"/>
    </row>
    <row r="46" spans="1:8" ht="105">
      <c r="A46" s="24">
        <v>44760</v>
      </c>
      <c r="B46" s="88" t="s">
        <v>126</v>
      </c>
      <c r="C46" s="26" t="s">
        <v>118</v>
      </c>
      <c r="D46" s="27" t="s">
        <v>368</v>
      </c>
      <c r="E46" s="23"/>
      <c r="F46" s="23">
        <v>13728.6</v>
      </c>
      <c r="G46" s="15" t="s">
        <v>91</v>
      </c>
      <c r="H46" s="15" t="s">
        <v>377</v>
      </c>
    </row>
    <row r="47" spans="1:8" ht="45">
      <c r="A47" s="52">
        <v>44760</v>
      </c>
      <c r="B47" s="96" t="s">
        <v>126</v>
      </c>
      <c r="C47" s="78" t="s">
        <v>369</v>
      </c>
      <c r="D47" s="79" t="s">
        <v>370</v>
      </c>
      <c r="E47" s="80"/>
      <c r="F47" s="80">
        <v>6252.4</v>
      </c>
      <c r="G47" s="10" t="s">
        <v>91</v>
      </c>
      <c r="H47" s="10"/>
    </row>
  </sheetData>
  <mergeCells count="3">
    <mergeCell ref="A3:F3"/>
    <mergeCell ref="A4:F4"/>
    <mergeCell ref="A5:F5"/>
  </mergeCells>
  <dataValidations count="1">
    <dataValidation type="textLength" operator="lessThanOrEqual" showInputMessage="1" showErrorMessage="1" errorTitle="Aviso" error="El nombre del Beneficiario debe ser menor o igual a 40 caracteres." sqref="C34:C35">
      <formula1>40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1"/>
  <sheetViews>
    <sheetView topLeftCell="A19" workbookViewId="0">
      <selection activeCell="A29" sqref="A29:I29"/>
    </sheetView>
  </sheetViews>
  <sheetFormatPr baseColWidth="10" defaultRowHeight="15"/>
  <cols>
    <col min="3" max="4" width="34" customWidth="1"/>
    <col min="6" max="6" width="17.28515625" customWidth="1"/>
  </cols>
  <sheetData>
    <row r="3" spans="1:9" ht="15.75">
      <c r="A3" s="148" t="s">
        <v>73</v>
      </c>
      <c r="B3" s="149"/>
      <c r="C3" s="149"/>
      <c r="D3" s="149"/>
      <c r="E3" s="149"/>
      <c r="F3" s="149"/>
    </row>
    <row r="4" spans="1:9" ht="15.75">
      <c r="A4" s="150" t="s">
        <v>92</v>
      </c>
      <c r="B4" s="151"/>
      <c r="C4" s="151"/>
      <c r="D4" s="151"/>
      <c r="E4" s="151"/>
      <c r="F4" s="151"/>
    </row>
    <row r="5" spans="1:9" ht="15.75">
      <c r="A5" s="152" t="s">
        <v>1</v>
      </c>
      <c r="B5" s="153"/>
      <c r="C5" s="153"/>
      <c r="D5" s="153"/>
      <c r="E5" s="153"/>
      <c r="F5" s="153"/>
    </row>
    <row r="6" spans="1:9">
      <c r="A6" s="28"/>
      <c r="B6" s="29"/>
      <c r="C6" s="30"/>
      <c r="D6" s="31"/>
      <c r="E6" s="32"/>
      <c r="F6" s="32"/>
    </row>
    <row r="7" spans="1:9" ht="15.75">
      <c r="A7" s="33" t="s">
        <v>2</v>
      </c>
      <c r="B7" s="34" t="s">
        <v>3</v>
      </c>
      <c r="C7" s="35" t="s">
        <v>4</v>
      </c>
      <c r="D7" s="35" t="s">
        <v>5</v>
      </c>
      <c r="E7" s="36" t="s">
        <v>6</v>
      </c>
      <c r="F7" s="36" t="s">
        <v>7</v>
      </c>
    </row>
    <row r="8" spans="1:9">
      <c r="A8" s="37"/>
      <c r="B8" s="38"/>
      <c r="C8" s="39" t="s">
        <v>75</v>
      </c>
      <c r="D8" s="40"/>
      <c r="E8" s="41"/>
      <c r="F8" s="41"/>
    </row>
    <row r="9" spans="1:9" s="15" customFormat="1">
      <c r="A9" s="57">
        <v>44746</v>
      </c>
      <c r="B9" s="58" t="s">
        <v>93</v>
      </c>
      <c r="C9" s="59" t="s">
        <v>94</v>
      </c>
      <c r="D9" s="60" t="s">
        <v>95</v>
      </c>
      <c r="E9" s="61"/>
      <c r="F9" s="61">
        <v>4140</v>
      </c>
      <c r="G9" s="10" t="s">
        <v>107</v>
      </c>
      <c r="H9" s="10"/>
      <c r="I9" s="10"/>
    </row>
    <row r="10" spans="1:9" s="15" customFormat="1" ht="25.5">
      <c r="A10" s="57">
        <v>44746</v>
      </c>
      <c r="B10" s="58" t="s">
        <v>96</v>
      </c>
      <c r="C10" s="59" t="s">
        <v>10</v>
      </c>
      <c r="D10" s="60" t="s">
        <v>97</v>
      </c>
      <c r="E10" s="61"/>
      <c r="F10" s="61">
        <v>58567</v>
      </c>
      <c r="G10" s="10" t="s">
        <v>107</v>
      </c>
      <c r="H10" s="10"/>
      <c r="I10" s="10"/>
    </row>
    <row r="11" spans="1:9" s="15" customFormat="1">
      <c r="A11" s="57">
        <v>44746</v>
      </c>
      <c r="B11" s="58"/>
      <c r="C11" s="59" t="s">
        <v>98</v>
      </c>
      <c r="D11" s="60" t="s">
        <v>99</v>
      </c>
      <c r="E11" s="61"/>
      <c r="F11" s="61">
        <v>11499</v>
      </c>
      <c r="G11" s="10" t="s">
        <v>107</v>
      </c>
      <c r="H11" s="10"/>
      <c r="I11" s="10"/>
    </row>
    <row r="12" spans="1:9" s="15" customFormat="1">
      <c r="A12" s="43">
        <v>44746</v>
      </c>
      <c r="B12" s="44"/>
      <c r="C12" s="45" t="s">
        <v>100</v>
      </c>
      <c r="D12" s="46" t="s">
        <v>101</v>
      </c>
      <c r="E12" s="42"/>
      <c r="F12" s="42">
        <v>7814.69</v>
      </c>
      <c r="G12" s="15" t="s">
        <v>107</v>
      </c>
      <c r="H12" s="15" t="s">
        <v>72</v>
      </c>
    </row>
    <row r="13" spans="1:9" ht="25.5">
      <c r="A13" s="57">
        <v>44746</v>
      </c>
      <c r="B13" s="58"/>
      <c r="C13" s="59" t="s">
        <v>102</v>
      </c>
      <c r="D13" s="60" t="s">
        <v>271</v>
      </c>
      <c r="E13" s="61"/>
      <c r="F13" s="61">
        <v>9396</v>
      </c>
      <c r="G13" s="10" t="s">
        <v>107</v>
      </c>
      <c r="H13" s="10" t="s">
        <v>272</v>
      </c>
      <c r="I13" s="10"/>
    </row>
    <row r="14" spans="1:9" s="15" customFormat="1" ht="44.25">
      <c r="A14" s="57">
        <v>44746</v>
      </c>
      <c r="B14" s="58"/>
      <c r="C14" s="59" t="s">
        <v>103</v>
      </c>
      <c r="D14" s="60" t="s">
        <v>268</v>
      </c>
      <c r="E14" s="61"/>
      <c r="F14" s="61">
        <v>4906.01</v>
      </c>
      <c r="G14" s="10" t="s">
        <v>107</v>
      </c>
      <c r="H14" s="10"/>
      <c r="I14" s="10"/>
    </row>
    <row r="15" spans="1:9" s="15" customFormat="1" ht="30">
      <c r="A15" s="57">
        <v>44746</v>
      </c>
      <c r="B15" s="58"/>
      <c r="C15" s="59" t="s">
        <v>104</v>
      </c>
      <c r="D15" s="60" t="s">
        <v>265</v>
      </c>
      <c r="E15" s="61"/>
      <c r="F15" s="61">
        <v>9628</v>
      </c>
      <c r="G15" s="10" t="s">
        <v>107</v>
      </c>
      <c r="H15" s="10"/>
      <c r="I15" s="10"/>
    </row>
    <row r="16" spans="1:9" s="15" customFormat="1" ht="25.5">
      <c r="A16" s="57">
        <v>44746</v>
      </c>
      <c r="B16" s="58"/>
      <c r="C16" s="59" t="s">
        <v>105</v>
      </c>
      <c r="D16" s="60" t="s">
        <v>106</v>
      </c>
      <c r="E16" s="61"/>
      <c r="F16" s="61">
        <v>13974.32</v>
      </c>
      <c r="G16" s="10" t="s">
        <v>107</v>
      </c>
      <c r="H16" s="10"/>
      <c r="I16" s="10"/>
    </row>
    <row r="17" spans="1:10" s="15" customFormat="1" ht="25.5">
      <c r="A17" s="57">
        <v>44746</v>
      </c>
      <c r="B17" s="58">
        <v>3.04</v>
      </c>
      <c r="C17" s="59" t="s">
        <v>53</v>
      </c>
      <c r="D17" s="60" t="s">
        <v>54</v>
      </c>
      <c r="E17" s="61"/>
      <c r="F17" s="61">
        <v>61400</v>
      </c>
      <c r="G17" s="10" t="s">
        <v>68</v>
      </c>
      <c r="H17" s="15" t="s">
        <v>269</v>
      </c>
    </row>
    <row r="18" spans="1:10">
      <c r="A18" s="57">
        <v>44753</v>
      </c>
      <c r="B18" s="58"/>
      <c r="C18" s="59" t="s">
        <v>139</v>
      </c>
      <c r="D18" s="60" t="s">
        <v>266</v>
      </c>
      <c r="E18" s="61"/>
      <c r="F18" s="61">
        <v>9674.82</v>
      </c>
      <c r="G18" s="10" t="s">
        <v>107</v>
      </c>
      <c r="H18" s="10"/>
      <c r="I18" s="10"/>
    </row>
    <row r="19" spans="1:10">
      <c r="A19" s="57">
        <v>44753</v>
      </c>
      <c r="B19" s="58"/>
      <c r="C19" s="59" t="s">
        <v>140</v>
      </c>
      <c r="D19" s="60" t="s">
        <v>148</v>
      </c>
      <c r="E19" s="61"/>
      <c r="F19" s="61">
        <v>19476.400000000001</v>
      </c>
      <c r="G19" s="10" t="s">
        <v>107</v>
      </c>
      <c r="H19" s="10"/>
      <c r="I19" s="81"/>
    </row>
    <row r="20" spans="1:10">
      <c r="A20" s="57">
        <v>44753</v>
      </c>
      <c r="B20" s="58"/>
      <c r="C20" s="59" t="s">
        <v>141</v>
      </c>
      <c r="D20" s="60" t="s">
        <v>149</v>
      </c>
      <c r="E20" s="61"/>
      <c r="F20" s="61">
        <v>4694.5200000000004</v>
      </c>
      <c r="G20" s="10" t="s">
        <v>107</v>
      </c>
      <c r="H20" s="10"/>
      <c r="I20" s="81"/>
    </row>
    <row r="21" spans="1:10" ht="30">
      <c r="A21" s="57">
        <v>44753</v>
      </c>
      <c r="B21" s="58"/>
      <c r="C21" s="59" t="s">
        <v>142</v>
      </c>
      <c r="D21" s="60" t="s">
        <v>150</v>
      </c>
      <c r="E21" s="61"/>
      <c r="F21" s="61">
        <v>48720</v>
      </c>
      <c r="G21" s="10" t="s">
        <v>107</v>
      </c>
      <c r="H21" s="10"/>
      <c r="I21" s="81"/>
    </row>
    <row r="22" spans="1:10" ht="30">
      <c r="A22" s="57">
        <v>44753</v>
      </c>
      <c r="B22" s="58"/>
      <c r="C22" s="59" t="s">
        <v>143</v>
      </c>
      <c r="D22" s="60" t="s">
        <v>151</v>
      </c>
      <c r="E22" s="61"/>
      <c r="F22" s="61">
        <v>29808.91</v>
      </c>
      <c r="G22" s="10" t="s">
        <v>107</v>
      </c>
      <c r="H22" s="10"/>
      <c r="I22" s="81"/>
    </row>
    <row r="23" spans="1:10">
      <c r="A23" s="57">
        <v>44753</v>
      </c>
      <c r="B23" s="58"/>
      <c r="C23" s="59" t="s">
        <v>144</v>
      </c>
      <c r="D23" s="60" t="s">
        <v>145</v>
      </c>
      <c r="E23" s="61"/>
      <c r="F23" s="61">
        <v>3500</v>
      </c>
      <c r="G23" s="10" t="s">
        <v>107</v>
      </c>
      <c r="H23" s="10"/>
      <c r="I23" s="81"/>
    </row>
    <row r="24" spans="1:10" ht="30">
      <c r="A24" s="57">
        <v>44753</v>
      </c>
      <c r="B24" s="58"/>
      <c r="C24" s="59" t="s">
        <v>43</v>
      </c>
      <c r="D24" s="60" t="s">
        <v>267</v>
      </c>
      <c r="E24" s="61"/>
      <c r="F24" s="61">
        <v>5880.04</v>
      </c>
      <c r="G24" s="10" t="s">
        <v>107</v>
      </c>
      <c r="H24" s="10"/>
      <c r="I24" s="10"/>
    </row>
    <row r="25" spans="1:10" ht="30">
      <c r="A25" s="57">
        <v>44753</v>
      </c>
      <c r="B25" s="58"/>
      <c r="C25" s="59" t="s">
        <v>146</v>
      </c>
      <c r="D25" s="60" t="s">
        <v>152</v>
      </c>
      <c r="E25" s="61"/>
      <c r="F25" s="61">
        <v>70180</v>
      </c>
      <c r="G25" s="10" t="s">
        <v>107</v>
      </c>
      <c r="H25" s="10"/>
      <c r="I25" s="81"/>
    </row>
    <row r="26" spans="1:10">
      <c r="A26" s="57">
        <v>44753</v>
      </c>
      <c r="B26" s="58"/>
      <c r="C26" s="59" t="s">
        <v>104</v>
      </c>
      <c r="D26" s="60" t="s">
        <v>147</v>
      </c>
      <c r="E26" s="61"/>
      <c r="F26" s="61">
        <v>42833</v>
      </c>
      <c r="G26" s="10" t="s">
        <v>107</v>
      </c>
      <c r="H26" s="10"/>
      <c r="I26" s="10"/>
    </row>
    <row r="27" spans="1:10" ht="15.75">
      <c r="A27" s="11">
        <v>44756</v>
      </c>
      <c r="B27" s="86" t="s">
        <v>345</v>
      </c>
      <c r="C27" s="87" t="s">
        <v>289</v>
      </c>
      <c r="D27" s="87" t="s">
        <v>290</v>
      </c>
      <c r="E27" s="74"/>
      <c r="F27" s="89">
        <v>100000</v>
      </c>
      <c r="G27" s="15" t="s">
        <v>344</v>
      </c>
      <c r="H27" s="15" t="s">
        <v>377</v>
      </c>
      <c r="I27" s="15"/>
      <c r="J27" s="15"/>
    </row>
    <row r="28" spans="1:10" ht="27.75">
      <c r="A28" s="11">
        <v>44756</v>
      </c>
      <c r="B28" s="86" t="s">
        <v>345</v>
      </c>
      <c r="C28" s="87" t="s">
        <v>301</v>
      </c>
      <c r="D28" s="87" t="s">
        <v>302</v>
      </c>
      <c r="E28" s="74"/>
      <c r="F28" s="89">
        <v>3854.76</v>
      </c>
      <c r="G28" s="15" t="s">
        <v>344</v>
      </c>
      <c r="H28" s="15" t="s">
        <v>377</v>
      </c>
      <c r="I28" s="15"/>
      <c r="J28" s="15"/>
    </row>
    <row r="29" spans="1:10" ht="28.5">
      <c r="A29" s="57">
        <v>44760</v>
      </c>
      <c r="B29" s="94"/>
      <c r="C29" s="9" t="s">
        <v>371</v>
      </c>
      <c r="D29" s="95" t="s">
        <v>372</v>
      </c>
      <c r="E29" s="8"/>
      <c r="F29" s="8">
        <v>349719.89</v>
      </c>
      <c r="G29" s="10" t="s">
        <v>69</v>
      </c>
      <c r="H29" s="10"/>
      <c r="I29" s="10"/>
      <c r="J29" s="15"/>
    </row>
    <row r="30" spans="1:10">
      <c r="F30" s="15"/>
      <c r="G30" s="15"/>
      <c r="H30" s="15"/>
      <c r="I30" s="15"/>
      <c r="J30" s="15"/>
    </row>
    <row r="31" spans="1:10">
      <c r="F31" s="15"/>
      <c r="G31" s="15"/>
      <c r="H31" s="15"/>
      <c r="I31" s="15"/>
      <c r="J31" s="15"/>
    </row>
  </sheetData>
  <mergeCells count="3">
    <mergeCell ref="A3:F3"/>
    <mergeCell ref="A4:F4"/>
    <mergeCell ref="A5:F5"/>
  </mergeCells>
  <dataValidations count="1">
    <dataValidation type="textLength" operator="lessThanOrEqual" showInputMessage="1" showErrorMessage="1" errorTitle="Aviso" error="El nombre del Beneficiario debe ser menor o igual a 40 caracteres." sqref="C27:C28">
      <formula1>40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opLeftCell="A4" workbookViewId="0">
      <selection activeCell="H19" sqref="H19"/>
    </sheetView>
  </sheetViews>
  <sheetFormatPr baseColWidth="10" defaultRowHeight="15"/>
  <cols>
    <col min="1" max="1" width="11.7109375" bestFit="1" customWidth="1"/>
    <col min="3" max="4" width="32.28515625" customWidth="1"/>
    <col min="5" max="5" width="12.5703125" bestFit="1" customWidth="1"/>
    <col min="6" max="6" width="15.28515625" customWidth="1"/>
  </cols>
  <sheetData>
    <row r="2" spans="1:8">
      <c r="A2" s="154" t="s">
        <v>143</v>
      </c>
      <c r="B2" s="155"/>
      <c r="C2" s="155"/>
      <c r="D2" s="155"/>
      <c r="E2" s="155"/>
      <c r="F2" s="155"/>
    </row>
    <row r="3" spans="1:8">
      <c r="A3" s="154" t="s">
        <v>153</v>
      </c>
      <c r="B3" s="155"/>
      <c r="C3" s="155"/>
      <c r="D3" s="155"/>
      <c r="E3" s="155"/>
      <c r="F3" s="155"/>
    </row>
    <row r="4" spans="1:8">
      <c r="A4" s="156" t="s">
        <v>154</v>
      </c>
      <c r="B4" s="157"/>
      <c r="C4" s="157"/>
      <c r="D4" s="157"/>
      <c r="E4" s="157"/>
      <c r="F4" s="157"/>
    </row>
    <row r="5" spans="1:8">
      <c r="A5" s="63"/>
      <c r="B5" s="64"/>
      <c r="C5" s="65"/>
      <c r="D5" s="65"/>
      <c r="E5" s="66"/>
      <c r="F5" s="66"/>
    </row>
    <row r="6" spans="1:8">
      <c r="A6" s="67" t="s">
        <v>2</v>
      </c>
      <c r="B6" s="68" t="s">
        <v>3</v>
      </c>
      <c r="C6" s="69" t="s">
        <v>4</v>
      </c>
      <c r="D6" s="69" t="s">
        <v>5</v>
      </c>
      <c r="E6" s="70" t="s">
        <v>6</v>
      </c>
      <c r="F6" s="70" t="s">
        <v>7</v>
      </c>
    </row>
    <row r="7" spans="1:8" ht="15.75">
      <c r="A7" s="71"/>
      <c r="B7" s="72"/>
      <c r="C7" s="7" t="s">
        <v>155</v>
      </c>
      <c r="D7" s="7"/>
      <c r="E7" s="73"/>
      <c r="F7" s="73"/>
    </row>
    <row r="8" spans="1:8" ht="35.25">
      <c r="A8" s="83">
        <v>44746</v>
      </c>
      <c r="B8" s="84" t="s">
        <v>156</v>
      </c>
      <c r="C8" s="9" t="s">
        <v>157</v>
      </c>
      <c r="D8" s="9">
        <v>541537</v>
      </c>
      <c r="E8" s="8"/>
      <c r="F8" s="8">
        <v>34800</v>
      </c>
      <c r="G8" s="10" t="s">
        <v>180</v>
      </c>
      <c r="H8" s="15"/>
    </row>
    <row r="9" spans="1:8" ht="35.25">
      <c r="A9" s="83">
        <v>44746</v>
      </c>
      <c r="B9" s="84" t="s">
        <v>158</v>
      </c>
      <c r="C9" s="9" t="s">
        <v>159</v>
      </c>
      <c r="D9" s="9" t="s">
        <v>160</v>
      </c>
      <c r="E9" s="8"/>
      <c r="F9" s="8">
        <v>5800</v>
      </c>
      <c r="G9" s="10" t="s">
        <v>180</v>
      </c>
      <c r="H9" s="15"/>
    </row>
    <row r="10" spans="1:8" ht="28.5">
      <c r="A10" s="75">
        <v>44746</v>
      </c>
      <c r="B10" s="76" t="s">
        <v>161</v>
      </c>
      <c r="C10" s="13" t="s">
        <v>162</v>
      </c>
      <c r="D10" s="13" t="s">
        <v>163</v>
      </c>
      <c r="E10" s="14"/>
      <c r="F10" s="14">
        <v>2900000</v>
      </c>
      <c r="G10" s="15" t="s">
        <v>180</v>
      </c>
      <c r="H10" s="15" t="s">
        <v>260</v>
      </c>
    </row>
    <row r="11" spans="1:8" ht="35.25">
      <c r="A11" s="83">
        <v>44753</v>
      </c>
      <c r="B11" s="84" t="s">
        <v>164</v>
      </c>
      <c r="C11" s="9" t="s">
        <v>165</v>
      </c>
      <c r="D11" s="9" t="s">
        <v>166</v>
      </c>
      <c r="E11" s="85"/>
      <c r="F11" s="8">
        <v>30160</v>
      </c>
      <c r="G11" s="10" t="s">
        <v>180</v>
      </c>
      <c r="H11" s="15"/>
    </row>
    <row r="12" spans="1:8" ht="28.5">
      <c r="A12" s="75">
        <v>44753</v>
      </c>
      <c r="B12" s="76" t="s">
        <v>167</v>
      </c>
      <c r="C12" s="13" t="s">
        <v>159</v>
      </c>
      <c r="D12" s="13" t="s">
        <v>168</v>
      </c>
      <c r="E12" s="74"/>
      <c r="F12" s="14">
        <v>5800</v>
      </c>
      <c r="G12" s="15" t="s">
        <v>180</v>
      </c>
      <c r="H12" s="15" t="s">
        <v>260</v>
      </c>
    </row>
    <row r="13" spans="1:8" ht="24">
      <c r="A13" s="83">
        <v>44753</v>
      </c>
      <c r="B13" s="84" t="s">
        <v>169</v>
      </c>
      <c r="C13" s="9" t="s">
        <v>170</v>
      </c>
      <c r="D13" s="9" t="s">
        <v>171</v>
      </c>
      <c r="E13" s="85"/>
      <c r="F13" s="8">
        <v>2333.9</v>
      </c>
      <c r="G13" s="10" t="s">
        <v>180</v>
      </c>
      <c r="H13" s="15"/>
    </row>
    <row r="14" spans="1:8" ht="28.5">
      <c r="A14" s="83">
        <v>44753</v>
      </c>
      <c r="B14" s="84" t="s">
        <v>172</v>
      </c>
      <c r="C14" s="9" t="s">
        <v>173</v>
      </c>
      <c r="D14" s="9" t="s">
        <v>174</v>
      </c>
      <c r="E14" s="85"/>
      <c r="F14" s="8">
        <v>100216.23</v>
      </c>
      <c r="G14" s="10" t="s">
        <v>180</v>
      </c>
      <c r="H14" s="15"/>
    </row>
    <row r="15" spans="1:8" ht="35.25">
      <c r="A15" s="83">
        <v>44753</v>
      </c>
      <c r="B15" s="84" t="s">
        <v>175</v>
      </c>
      <c r="C15" s="9" t="s">
        <v>176</v>
      </c>
      <c r="D15" s="9" t="s">
        <v>177</v>
      </c>
      <c r="E15" s="85"/>
      <c r="F15" s="8">
        <v>58000</v>
      </c>
      <c r="G15" s="10" t="s">
        <v>180</v>
      </c>
      <c r="H15" s="15"/>
    </row>
    <row r="16" spans="1:8" ht="46.5">
      <c r="A16" s="83">
        <v>44753</v>
      </c>
      <c r="B16" s="84" t="s">
        <v>178</v>
      </c>
      <c r="C16" s="9" t="s">
        <v>179</v>
      </c>
      <c r="D16" s="9">
        <v>22737013</v>
      </c>
      <c r="E16" s="85"/>
      <c r="F16" s="8">
        <v>61173.71</v>
      </c>
      <c r="G16" s="10" t="s">
        <v>180</v>
      </c>
      <c r="H16" s="15"/>
    </row>
    <row r="17" spans="1:9" ht="15.75">
      <c r="A17" s="91">
        <v>44756</v>
      </c>
      <c r="B17" s="92" t="s">
        <v>345</v>
      </c>
      <c r="C17" s="90" t="s">
        <v>373</v>
      </c>
      <c r="D17" s="90"/>
      <c r="E17" s="93"/>
      <c r="F17" s="89">
        <v>53137.72</v>
      </c>
      <c r="G17" s="15" t="s">
        <v>180</v>
      </c>
      <c r="H17" s="15" t="s">
        <v>377</v>
      </c>
      <c r="I17" s="15"/>
    </row>
    <row r="18" spans="1:9" ht="28.5">
      <c r="A18" s="75">
        <v>44757</v>
      </c>
      <c r="B18" s="76" t="s">
        <v>374</v>
      </c>
      <c r="C18" s="13" t="s">
        <v>375</v>
      </c>
      <c r="D18" s="13" t="s">
        <v>376</v>
      </c>
      <c r="E18" s="74"/>
      <c r="F18" s="14">
        <v>385288.2</v>
      </c>
      <c r="G18" s="15" t="s">
        <v>180</v>
      </c>
      <c r="H18" s="15" t="s">
        <v>377</v>
      </c>
      <c r="I18" s="15"/>
    </row>
    <row r="19" spans="1:9">
      <c r="G19" s="15"/>
      <c r="H19" s="15"/>
      <c r="I19" s="15"/>
    </row>
  </sheetData>
  <mergeCells count="3"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UCPG</vt:lpstr>
      <vt:lpstr>CPG BAJIO</vt:lpstr>
      <vt:lpstr>CPG SA</vt:lpstr>
      <vt:lpstr>ANTARA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Briza Gutiérrez</dc:creator>
  <cp:lastModifiedBy>user</cp:lastModifiedBy>
  <dcterms:created xsi:type="dcterms:W3CDTF">2022-07-05T20:16:01Z</dcterms:created>
  <dcterms:modified xsi:type="dcterms:W3CDTF">2022-07-21T18:16:27Z</dcterms:modified>
</cp:coreProperties>
</file>