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7C42932-DCD0-48C2-A315-39A18F6E8E43}" xr6:coauthVersionLast="47" xr6:coauthVersionMax="47" xr10:uidLastSave="{00000000-0000-0000-0000-000000000000}"/>
  <bookViews>
    <workbookView xWindow="1005" yWindow="-120" windowWidth="27915" windowHeight="16440" tabRatio="756" xr2:uid="{00000000-000D-0000-FFFF-FFFF00000000}"/>
  </bookViews>
  <sheets>
    <sheet name="Valoración de portafolio" sheetId="8" r:id="rId1"/>
    <sheet name="LMS Docente" sheetId="6" r:id="rId2"/>
    <sheet name="Valoración de capacitación" sheetId="9" r:id="rId3"/>
    <sheet name="Part Act Acad y Extra Inst" sheetId="10" r:id="rId4"/>
    <sheet name="Evaluación Docente" sheetId="7" r:id="rId5"/>
    <sheet name="Opinión Estudiantil" sheetId="1" r:id="rId6"/>
    <sheet name="Retroalimentación de evaluación" sheetId="4" r:id="rId7"/>
  </sheets>
  <definedNames>
    <definedName name="_xlnm.Print_Area" localSheetId="4">'Evaluación Docente'!$D$1:$D$6</definedName>
    <definedName name="_xlnm.Print_Area" localSheetId="1">'LMS Docente'!$A$1:$E$9</definedName>
    <definedName name="_xlnm.Print_Area" localSheetId="3">'Part Act Acad y Extra Inst'!$A$1:$F$9</definedName>
    <definedName name="_xlnm.Print_Area" localSheetId="6">'Retroalimentación de evaluación'!$A$1:$F$41</definedName>
    <definedName name="_xlnm.Print_Area" localSheetId="2">'Valoración de capacitación'!$A$1:$F$9</definedName>
    <definedName name="_xlnm.Print_Area" localSheetId="0">'Valoración de portafolio'!$A$1:$E$11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8" l="1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B40" i="9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L13" i="8"/>
  <c r="I12" i="6"/>
  <c r="O12" i="6"/>
  <c r="I13" i="6"/>
  <c r="O13" i="6"/>
  <c r="I14" i="6"/>
  <c r="O14" i="6"/>
  <c r="I15" i="6"/>
  <c r="O15" i="6"/>
  <c r="I16" i="6"/>
  <c r="O16" i="6"/>
  <c r="I17" i="6"/>
  <c r="O17" i="6"/>
  <c r="I18" i="6"/>
  <c r="O18" i="6"/>
  <c r="I19" i="6"/>
  <c r="O19" i="6"/>
  <c r="I20" i="6"/>
  <c r="O20" i="6"/>
  <c r="I21" i="6"/>
  <c r="O21" i="6"/>
  <c r="I22" i="6"/>
  <c r="O22" i="6"/>
  <c r="I23" i="6"/>
  <c r="O23" i="6"/>
  <c r="I24" i="6"/>
  <c r="O24" i="6"/>
  <c r="I25" i="6"/>
  <c r="O25" i="6"/>
  <c r="I26" i="6"/>
  <c r="O26" i="6"/>
  <c r="I27" i="6"/>
  <c r="O27" i="6"/>
  <c r="I28" i="6"/>
  <c r="O28" i="6"/>
  <c r="I29" i="6"/>
  <c r="O29" i="6"/>
  <c r="I30" i="6"/>
  <c r="O30" i="6"/>
  <c r="I31" i="6"/>
  <c r="O31" i="6"/>
  <c r="I32" i="6"/>
  <c r="O32" i="6"/>
  <c r="I33" i="6"/>
  <c r="O33" i="6"/>
  <c r="I34" i="6"/>
  <c r="O34" i="6"/>
  <c r="I35" i="6"/>
  <c r="O35" i="6"/>
  <c r="I36" i="6"/>
  <c r="O36" i="6"/>
  <c r="I37" i="6"/>
  <c r="O37" i="6"/>
  <c r="I38" i="6"/>
  <c r="O38" i="6"/>
  <c r="I39" i="6"/>
  <c r="O39" i="6"/>
  <c r="I40" i="6"/>
  <c r="O40" i="6"/>
  <c r="I41" i="6"/>
  <c r="O41" i="6"/>
  <c r="I42" i="6"/>
  <c r="O42" i="6"/>
  <c r="I43" i="6"/>
  <c r="O43" i="6"/>
  <c r="I44" i="6"/>
  <c r="O44" i="6"/>
  <c r="I45" i="6"/>
  <c r="O45" i="6"/>
  <c r="I46" i="6"/>
  <c r="O46" i="6"/>
  <c r="I47" i="6"/>
  <c r="O47" i="6"/>
  <c r="I48" i="6"/>
  <c r="O48" i="6"/>
  <c r="I49" i="6"/>
  <c r="O49" i="6"/>
  <c r="I50" i="6"/>
  <c r="O50" i="6"/>
  <c r="I51" i="6"/>
  <c r="O51" i="6"/>
  <c r="I52" i="6"/>
  <c r="O52" i="6"/>
  <c r="I53" i="6"/>
  <c r="O53" i="6"/>
  <c r="I54" i="6"/>
  <c r="O54" i="6"/>
  <c r="I55" i="6"/>
  <c r="O55" i="6"/>
  <c r="I56" i="6"/>
  <c r="O56" i="6"/>
  <c r="I57" i="6"/>
  <c r="O57" i="6"/>
  <c r="I58" i="6"/>
  <c r="O58" i="6"/>
  <c r="I59" i="6"/>
  <c r="O59" i="6"/>
  <c r="I60" i="6"/>
  <c r="O60" i="6"/>
  <c r="I61" i="6"/>
  <c r="O61" i="6"/>
  <c r="I62" i="6"/>
  <c r="O62" i="6"/>
  <c r="I63" i="6"/>
  <c r="O63" i="6"/>
  <c r="I64" i="6"/>
  <c r="O64" i="6"/>
  <c r="I65" i="6"/>
  <c r="O65" i="6"/>
  <c r="I66" i="6"/>
  <c r="O66" i="6"/>
  <c r="I67" i="6"/>
  <c r="O67" i="6"/>
  <c r="I68" i="6"/>
  <c r="O68" i="6"/>
  <c r="I69" i="6"/>
  <c r="O69" i="6"/>
  <c r="I70" i="6"/>
  <c r="O70" i="6"/>
  <c r="I71" i="6"/>
  <c r="O71" i="6"/>
  <c r="I72" i="6"/>
  <c r="O72" i="6"/>
  <c r="I73" i="6"/>
  <c r="O73" i="6"/>
  <c r="I74" i="6"/>
  <c r="O74" i="6"/>
  <c r="I75" i="6"/>
  <c r="O75" i="6"/>
  <c r="I76" i="6"/>
  <c r="O76" i="6"/>
  <c r="I77" i="6"/>
  <c r="O77" i="6"/>
  <c r="I78" i="6"/>
  <c r="O78" i="6"/>
  <c r="I79" i="6"/>
  <c r="O79" i="6"/>
  <c r="I80" i="6"/>
  <c r="O80" i="6"/>
  <c r="I81" i="6"/>
  <c r="O81" i="6"/>
  <c r="I82" i="6"/>
  <c r="O82" i="6"/>
  <c r="I83" i="6"/>
  <c r="O83" i="6"/>
  <c r="I84" i="6"/>
  <c r="O84" i="6"/>
  <c r="I85" i="6"/>
  <c r="O85" i="6"/>
  <c r="I86" i="6"/>
  <c r="O86" i="6"/>
  <c r="I87" i="6"/>
  <c r="O87" i="6"/>
  <c r="I88" i="6"/>
  <c r="O88" i="6"/>
  <c r="I89" i="6"/>
  <c r="O89" i="6"/>
  <c r="I90" i="6"/>
  <c r="O90" i="6"/>
  <c r="I91" i="6"/>
  <c r="O91" i="6"/>
  <c r="I92" i="6"/>
  <c r="O92" i="6"/>
  <c r="I93" i="6"/>
  <c r="O93" i="6"/>
  <c r="I94" i="6"/>
  <c r="O94" i="6"/>
  <c r="I95" i="6"/>
  <c r="O95" i="6"/>
  <c r="I96" i="6"/>
  <c r="O96" i="6"/>
  <c r="I97" i="6"/>
  <c r="O97" i="6"/>
  <c r="I98" i="6"/>
  <c r="O98" i="6"/>
  <c r="I99" i="6"/>
  <c r="O99" i="6"/>
  <c r="I100" i="6"/>
  <c r="O100" i="6"/>
  <c r="I101" i="6"/>
  <c r="O101" i="6"/>
  <c r="I102" i="6"/>
  <c r="O102" i="6"/>
  <c r="I103" i="6"/>
  <c r="O103" i="6"/>
  <c r="I104" i="6"/>
  <c r="O104" i="6"/>
  <c r="I105" i="6"/>
  <c r="O105" i="6"/>
  <c r="I106" i="6"/>
  <c r="O106" i="6"/>
  <c r="I107" i="6"/>
  <c r="O107" i="6"/>
  <c r="I108" i="6"/>
  <c r="O108" i="6"/>
  <c r="I109" i="6"/>
  <c r="O109" i="6"/>
  <c r="I110" i="6"/>
  <c r="O110" i="6"/>
  <c r="I11" i="6"/>
  <c r="O11" i="6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2" i="10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9" i="7"/>
  <c r="H5" i="10"/>
  <c r="B59" i="7"/>
  <c r="C59" i="7"/>
  <c r="G59" i="7"/>
  <c r="B60" i="7"/>
  <c r="C60" i="7"/>
  <c r="G60" i="7"/>
  <c r="B61" i="7"/>
  <c r="C61" i="7"/>
  <c r="G61" i="7"/>
  <c r="B62" i="7"/>
  <c r="C62" i="7"/>
  <c r="G62" i="7"/>
  <c r="B63" i="7"/>
  <c r="C63" i="7"/>
  <c r="G63" i="7"/>
  <c r="B64" i="7"/>
  <c r="C64" i="7"/>
  <c r="G64" i="7"/>
  <c r="B65" i="7"/>
  <c r="C65" i="7"/>
  <c r="G65" i="7"/>
  <c r="B66" i="7"/>
  <c r="C66" i="7"/>
  <c r="G66" i="7"/>
  <c r="B67" i="7"/>
  <c r="C67" i="7"/>
  <c r="G67" i="7"/>
  <c r="B68" i="7"/>
  <c r="C68" i="7"/>
  <c r="G68" i="7"/>
  <c r="B69" i="7"/>
  <c r="C69" i="7"/>
  <c r="G69" i="7"/>
  <c r="B70" i="7"/>
  <c r="C70" i="7"/>
  <c r="G70" i="7"/>
  <c r="B71" i="7"/>
  <c r="C71" i="7"/>
  <c r="G71" i="7"/>
  <c r="B72" i="7"/>
  <c r="C72" i="7"/>
  <c r="G72" i="7"/>
  <c r="B73" i="7"/>
  <c r="C73" i="7"/>
  <c r="G73" i="7"/>
  <c r="B74" i="7"/>
  <c r="C74" i="7"/>
  <c r="G74" i="7"/>
  <c r="B75" i="7"/>
  <c r="C75" i="7"/>
  <c r="G75" i="7"/>
  <c r="B76" i="7"/>
  <c r="C76" i="7"/>
  <c r="G76" i="7"/>
  <c r="B77" i="7"/>
  <c r="C77" i="7"/>
  <c r="G77" i="7"/>
  <c r="B78" i="7"/>
  <c r="C78" i="7"/>
  <c r="G78" i="7"/>
  <c r="B79" i="7"/>
  <c r="C79" i="7"/>
  <c r="G79" i="7"/>
  <c r="B80" i="7"/>
  <c r="C80" i="7"/>
  <c r="G80" i="7"/>
  <c r="B81" i="7"/>
  <c r="C81" i="7"/>
  <c r="G81" i="7"/>
  <c r="B82" i="7"/>
  <c r="C82" i="7"/>
  <c r="G82" i="7"/>
  <c r="B83" i="7"/>
  <c r="C83" i="7"/>
  <c r="G83" i="7"/>
  <c r="B84" i="7"/>
  <c r="C84" i="7"/>
  <c r="G84" i="7"/>
  <c r="B85" i="7"/>
  <c r="C85" i="7"/>
  <c r="G85" i="7"/>
  <c r="B86" i="7"/>
  <c r="C86" i="7"/>
  <c r="G86" i="7"/>
  <c r="B87" i="7"/>
  <c r="C87" i="7"/>
  <c r="G87" i="7"/>
  <c r="B88" i="7"/>
  <c r="C88" i="7"/>
  <c r="G88" i="7"/>
  <c r="B89" i="7"/>
  <c r="C89" i="7"/>
  <c r="G89" i="7"/>
  <c r="B90" i="7"/>
  <c r="C90" i="7"/>
  <c r="G90" i="7"/>
  <c r="B91" i="7"/>
  <c r="C91" i="7"/>
  <c r="G91" i="7"/>
  <c r="B92" i="7"/>
  <c r="C92" i="7"/>
  <c r="G92" i="7"/>
  <c r="B93" i="7"/>
  <c r="C93" i="7"/>
  <c r="G93" i="7"/>
  <c r="B94" i="7"/>
  <c r="C94" i="7"/>
  <c r="G94" i="7"/>
  <c r="B95" i="7"/>
  <c r="C95" i="7"/>
  <c r="G95" i="7"/>
  <c r="B96" i="7"/>
  <c r="C96" i="7"/>
  <c r="G96" i="7"/>
  <c r="B97" i="7"/>
  <c r="C97" i="7"/>
  <c r="G97" i="7"/>
  <c r="B98" i="7"/>
  <c r="C98" i="7"/>
  <c r="G98" i="7"/>
  <c r="B99" i="7"/>
  <c r="C99" i="7"/>
  <c r="G99" i="7"/>
  <c r="B100" i="7"/>
  <c r="C100" i="7"/>
  <c r="G100" i="7"/>
  <c r="B101" i="7"/>
  <c r="C101" i="7"/>
  <c r="G101" i="7"/>
  <c r="B102" i="7"/>
  <c r="C102" i="7"/>
  <c r="G102" i="7"/>
  <c r="B103" i="7"/>
  <c r="C103" i="7"/>
  <c r="G103" i="7"/>
  <c r="B104" i="7"/>
  <c r="C104" i="7"/>
  <c r="G104" i="7"/>
  <c r="B105" i="7"/>
  <c r="C105" i="7"/>
  <c r="G105" i="7"/>
  <c r="B106" i="7"/>
  <c r="C106" i="7"/>
  <c r="G106" i="7"/>
  <c r="B107" i="7"/>
  <c r="C107" i="7"/>
  <c r="G107" i="7"/>
  <c r="B108" i="7"/>
  <c r="C108" i="7"/>
  <c r="G108" i="7"/>
  <c r="B102" i="10"/>
  <c r="C102" i="10"/>
  <c r="H99" i="7"/>
  <c r="B103" i="10"/>
  <c r="C103" i="10"/>
  <c r="H100" i="7"/>
  <c r="B104" i="10"/>
  <c r="C104" i="10"/>
  <c r="H101" i="7"/>
  <c r="B105" i="10"/>
  <c r="C105" i="10"/>
  <c r="H102" i="7"/>
  <c r="B106" i="10"/>
  <c r="C106" i="10"/>
  <c r="H103" i="7"/>
  <c r="B107" i="10"/>
  <c r="C107" i="10"/>
  <c r="H104" i="7"/>
  <c r="B108" i="10"/>
  <c r="C108" i="10"/>
  <c r="H105" i="7"/>
  <c r="B109" i="10"/>
  <c r="C109" i="10"/>
  <c r="H106" i="7"/>
  <c r="B110" i="10"/>
  <c r="C110" i="10"/>
  <c r="H107" i="7"/>
  <c r="B111" i="10"/>
  <c r="C111" i="10"/>
  <c r="H108" i="7"/>
  <c r="B92" i="10"/>
  <c r="C92" i="10"/>
  <c r="H89" i="7"/>
  <c r="B93" i="10"/>
  <c r="C93" i="10"/>
  <c r="H90" i="7"/>
  <c r="B94" i="10"/>
  <c r="C94" i="10"/>
  <c r="H91" i="7"/>
  <c r="B95" i="10"/>
  <c r="C95" i="10"/>
  <c r="H92" i="7"/>
  <c r="B96" i="10"/>
  <c r="C96" i="10"/>
  <c r="H93" i="7"/>
  <c r="B97" i="10"/>
  <c r="C97" i="10"/>
  <c r="H94" i="7"/>
  <c r="B98" i="10"/>
  <c r="C98" i="10"/>
  <c r="H95" i="7"/>
  <c r="B99" i="10"/>
  <c r="C99" i="10"/>
  <c r="H96" i="7"/>
  <c r="B100" i="10"/>
  <c r="C100" i="10"/>
  <c r="H97" i="7"/>
  <c r="B101" i="10"/>
  <c r="C101" i="10"/>
  <c r="H98" i="7"/>
  <c r="B79" i="10"/>
  <c r="C79" i="10"/>
  <c r="H76" i="7"/>
  <c r="B80" i="10"/>
  <c r="C80" i="10"/>
  <c r="H77" i="7"/>
  <c r="B81" i="10"/>
  <c r="C81" i="10"/>
  <c r="H78" i="7"/>
  <c r="B82" i="10"/>
  <c r="C82" i="10"/>
  <c r="H79" i="7"/>
  <c r="B83" i="10"/>
  <c r="C83" i="10"/>
  <c r="H80" i="7"/>
  <c r="B84" i="10"/>
  <c r="C84" i="10"/>
  <c r="H81" i="7"/>
  <c r="B85" i="10"/>
  <c r="C85" i="10"/>
  <c r="H82" i="7"/>
  <c r="B86" i="10"/>
  <c r="C86" i="10"/>
  <c r="H83" i="7"/>
  <c r="B87" i="10"/>
  <c r="C87" i="10"/>
  <c r="H84" i="7"/>
  <c r="B88" i="10"/>
  <c r="C88" i="10"/>
  <c r="H85" i="7"/>
  <c r="B89" i="10"/>
  <c r="C89" i="10"/>
  <c r="H86" i="7"/>
  <c r="B90" i="10"/>
  <c r="C90" i="10"/>
  <c r="H87" i="7"/>
  <c r="B91" i="10"/>
  <c r="C91" i="10"/>
  <c r="H88" i="7"/>
  <c r="B62" i="10"/>
  <c r="C62" i="10"/>
  <c r="H59" i="7"/>
  <c r="B63" i="10"/>
  <c r="C63" i="10"/>
  <c r="H60" i="7"/>
  <c r="B64" i="10"/>
  <c r="C64" i="10"/>
  <c r="H61" i="7"/>
  <c r="B65" i="10"/>
  <c r="C65" i="10"/>
  <c r="H62" i="7"/>
  <c r="B66" i="10"/>
  <c r="C66" i="10"/>
  <c r="H63" i="7"/>
  <c r="B67" i="10"/>
  <c r="C67" i="10"/>
  <c r="H64" i="7"/>
  <c r="B68" i="10"/>
  <c r="C68" i="10"/>
  <c r="H65" i="7"/>
  <c r="B69" i="10"/>
  <c r="C69" i="10"/>
  <c r="H66" i="7"/>
  <c r="B70" i="10"/>
  <c r="C70" i="10"/>
  <c r="H67" i="7"/>
  <c r="B71" i="10"/>
  <c r="C71" i="10"/>
  <c r="H68" i="7"/>
  <c r="B72" i="10"/>
  <c r="C72" i="10"/>
  <c r="H69" i="7"/>
  <c r="B73" i="10"/>
  <c r="C73" i="10"/>
  <c r="H70" i="7"/>
  <c r="B74" i="10"/>
  <c r="C74" i="10"/>
  <c r="H71" i="7"/>
  <c r="B75" i="10"/>
  <c r="C75" i="10"/>
  <c r="H72" i="7"/>
  <c r="B76" i="10"/>
  <c r="C76" i="10"/>
  <c r="H73" i="7"/>
  <c r="B77" i="10"/>
  <c r="C77" i="10"/>
  <c r="H74" i="7"/>
  <c r="B78" i="10"/>
  <c r="C78" i="10"/>
  <c r="H75" i="7"/>
  <c r="B110" i="9"/>
  <c r="B11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09" i="6"/>
  <c r="C109" i="6"/>
  <c r="B110" i="6"/>
  <c r="C11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" i="7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1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E7" i="10"/>
  <c r="E5" i="10"/>
  <c r="F105" i="7"/>
  <c r="I105" i="7"/>
  <c r="M105" i="7"/>
  <c r="F60" i="7"/>
  <c r="I60" i="7"/>
  <c r="M60" i="7"/>
  <c r="F76" i="7"/>
  <c r="I76" i="7"/>
  <c r="M76" i="7"/>
  <c r="F79" i="7"/>
  <c r="I79" i="7"/>
  <c r="M79" i="7"/>
  <c r="F100" i="7"/>
  <c r="I100" i="7"/>
  <c r="M100" i="7"/>
  <c r="F95" i="7"/>
  <c r="I95" i="7"/>
  <c r="M95" i="7"/>
  <c r="F71" i="7"/>
  <c r="I71" i="7"/>
  <c r="M71" i="7"/>
  <c r="F61" i="7"/>
  <c r="I61" i="7"/>
  <c r="M61" i="7"/>
  <c r="F103" i="7"/>
  <c r="I103" i="7"/>
  <c r="M103" i="7"/>
  <c r="F98" i="7"/>
  <c r="I98" i="7"/>
  <c r="M98" i="7"/>
  <c r="F74" i="7"/>
  <c r="I74" i="7"/>
  <c r="M74" i="7"/>
  <c r="F97" i="7"/>
  <c r="I97" i="7"/>
  <c r="M97" i="7"/>
  <c r="F88" i="7"/>
  <c r="I88" i="7"/>
  <c r="M88" i="7"/>
  <c r="F64" i="7"/>
  <c r="I64" i="7"/>
  <c r="M64" i="7"/>
  <c r="F80" i="7"/>
  <c r="I80" i="7"/>
  <c r="M80" i="7"/>
  <c r="F108" i="7"/>
  <c r="I108" i="7"/>
  <c r="M108" i="7"/>
  <c r="F104" i="7"/>
  <c r="I104" i="7"/>
  <c r="M104" i="7"/>
  <c r="F59" i="7"/>
  <c r="I59" i="7"/>
  <c r="M59" i="7"/>
  <c r="F83" i="7"/>
  <c r="I83" i="7"/>
  <c r="M83" i="7"/>
  <c r="F69" i="7"/>
  <c r="I69" i="7"/>
  <c r="M69" i="7"/>
  <c r="F86" i="7"/>
  <c r="I86" i="7"/>
  <c r="M86" i="7"/>
  <c r="F62" i="7"/>
  <c r="I62" i="7"/>
  <c r="M62" i="7"/>
  <c r="F78" i="7"/>
  <c r="I78" i="7"/>
  <c r="M78" i="7"/>
  <c r="F65" i="7"/>
  <c r="I65" i="7"/>
  <c r="M65" i="7"/>
  <c r="F107" i="7"/>
  <c r="I107" i="7"/>
  <c r="M107" i="7"/>
  <c r="F92" i="7"/>
  <c r="I92" i="7"/>
  <c r="M92" i="7"/>
  <c r="F68" i="7"/>
  <c r="I68" i="7"/>
  <c r="M68" i="7"/>
  <c r="F84" i="7"/>
  <c r="I84" i="7"/>
  <c r="M84" i="7"/>
  <c r="F89" i="7"/>
  <c r="I89" i="7"/>
  <c r="M89" i="7"/>
  <c r="F87" i="7"/>
  <c r="I87" i="7"/>
  <c r="M87" i="7"/>
  <c r="F63" i="7"/>
  <c r="I63" i="7"/>
  <c r="M63" i="7"/>
  <c r="F106" i="7"/>
  <c r="I106" i="7"/>
  <c r="M106" i="7"/>
  <c r="F81" i="7"/>
  <c r="I81" i="7"/>
  <c r="M81" i="7"/>
  <c r="F90" i="7"/>
  <c r="I90" i="7"/>
  <c r="M90" i="7"/>
  <c r="F66" i="7"/>
  <c r="I66" i="7"/>
  <c r="M66" i="7"/>
  <c r="F82" i="7"/>
  <c r="I82" i="7"/>
  <c r="M82" i="7"/>
  <c r="F77" i="7"/>
  <c r="I77" i="7"/>
  <c r="M77" i="7"/>
  <c r="F101" i="7"/>
  <c r="I101" i="7"/>
  <c r="M101" i="7"/>
  <c r="F96" i="7"/>
  <c r="I96" i="7"/>
  <c r="M96" i="7"/>
  <c r="F72" i="7"/>
  <c r="I72" i="7"/>
  <c r="M72" i="7"/>
  <c r="F75" i="7"/>
  <c r="I75" i="7"/>
  <c r="M75" i="7"/>
  <c r="F73" i="7"/>
  <c r="I73" i="7"/>
  <c r="M73" i="7"/>
  <c r="F91" i="7"/>
  <c r="I91" i="7"/>
  <c r="M91" i="7"/>
  <c r="F67" i="7"/>
  <c r="I67" i="7"/>
  <c r="M67" i="7"/>
  <c r="F93" i="7"/>
  <c r="I93" i="7"/>
  <c r="M93" i="7"/>
  <c r="F99" i="7"/>
  <c r="I99" i="7"/>
  <c r="M99" i="7"/>
  <c r="F94" i="7"/>
  <c r="I94" i="7"/>
  <c r="M94" i="7"/>
  <c r="F70" i="7"/>
  <c r="I70" i="7"/>
  <c r="M70" i="7"/>
  <c r="F102" i="7"/>
  <c r="I102" i="7"/>
  <c r="M102" i="7"/>
  <c r="F85" i="7"/>
  <c r="I85" i="7"/>
  <c r="M85" i="7"/>
  <c r="E6" i="7"/>
  <c r="E5" i="7"/>
  <c r="H5" i="6"/>
  <c r="H5" i="9"/>
  <c r="E5" i="9"/>
  <c r="E7" i="9"/>
  <c r="E7" i="6"/>
  <c r="E5" i="6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F23" i="7"/>
  <c r="F36" i="7"/>
  <c r="F38" i="7"/>
  <c r="F39" i="7"/>
  <c r="G9" i="7"/>
  <c r="B32" i="9"/>
  <c r="B33" i="9"/>
  <c r="B34" i="9"/>
  <c r="B35" i="9"/>
  <c r="B36" i="9"/>
  <c r="B37" i="9"/>
  <c r="B38" i="9"/>
  <c r="B39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D9" i="7"/>
  <c r="C9" i="7"/>
  <c r="C11" i="6"/>
  <c r="B9" i="7"/>
  <c r="B12" i="9"/>
  <c r="B11" i="6"/>
  <c r="F9" i="7"/>
  <c r="F13" i="7"/>
  <c r="F12" i="7"/>
  <c r="F11" i="7"/>
  <c r="F10" i="7"/>
  <c r="I36" i="7"/>
  <c r="M36" i="7"/>
  <c r="I39" i="7"/>
  <c r="M39" i="7"/>
  <c r="I23" i="7"/>
  <c r="M23" i="7"/>
  <c r="I38" i="7"/>
  <c r="M38" i="7"/>
  <c r="F46" i="7"/>
  <c r="I46" i="7"/>
  <c r="M46" i="7"/>
  <c r="F27" i="7"/>
  <c r="I27" i="7"/>
  <c r="M27" i="7"/>
  <c r="F37" i="7"/>
  <c r="I37" i="7"/>
  <c r="M37" i="7"/>
  <c r="F16" i="7"/>
  <c r="I16" i="7"/>
  <c r="M16" i="7"/>
  <c r="F52" i="7"/>
  <c r="I52" i="7"/>
  <c r="M52" i="7"/>
  <c r="F29" i="7"/>
  <c r="I29" i="7"/>
  <c r="M29" i="7"/>
  <c r="F57" i="7"/>
  <c r="I57" i="7"/>
  <c r="M57" i="7"/>
  <c r="F14" i="7"/>
  <c r="I14" i="7"/>
  <c r="M14" i="7"/>
  <c r="F30" i="7"/>
  <c r="I30" i="7"/>
  <c r="M30" i="7"/>
  <c r="F50" i="7"/>
  <c r="I50" i="7"/>
  <c r="M50" i="7"/>
  <c r="F31" i="7"/>
  <c r="I31" i="7"/>
  <c r="M31" i="7"/>
  <c r="F51" i="7"/>
  <c r="I51" i="7"/>
  <c r="M51" i="7"/>
  <c r="F20" i="7"/>
  <c r="I20" i="7"/>
  <c r="M20" i="7"/>
  <c r="F56" i="7"/>
  <c r="I56" i="7"/>
  <c r="M56" i="7"/>
  <c r="F18" i="7"/>
  <c r="I18" i="7"/>
  <c r="M18" i="7"/>
  <c r="F34" i="7"/>
  <c r="I34" i="7"/>
  <c r="M34" i="7"/>
  <c r="F54" i="7"/>
  <c r="I54" i="7"/>
  <c r="M54" i="7"/>
  <c r="F15" i="7"/>
  <c r="I15" i="7"/>
  <c r="M15" i="7"/>
  <c r="F35" i="7"/>
  <c r="I35" i="7"/>
  <c r="M35" i="7"/>
  <c r="F55" i="7"/>
  <c r="I55" i="7"/>
  <c r="M55" i="7"/>
  <c r="F53" i="7"/>
  <c r="I53" i="7"/>
  <c r="M53" i="7"/>
  <c r="F24" i="7"/>
  <c r="I24" i="7"/>
  <c r="M24" i="7"/>
  <c r="F44" i="7"/>
  <c r="I44" i="7"/>
  <c r="M44" i="7"/>
  <c r="F41" i="7"/>
  <c r="I41" i="7"/>
  <c r="M41" i="7"/>
  <c r="F26" i="7"/>
  <c r="I26" i="7"/>
  <c r="M26" i="7"/>
  <c r="F25" i="7"/>
  <c r="I25" i="7"/>
  <c r="M25" i="7"/>
  <c r="F47" i="7"/>
  <c r="I47" i="7"/>
  <c r="M47" i="7"/>
  <c r="F32" i="7"/>
  <c r="I32" i="7"/>
  <c r="M32" i="7"/>
  <c r="F45" i="7"/>
  <c r="I45" i="7"/>
  <c r="M45" i="7"/>
  <c r="F40" i="7"/>
  <c r="I40" i="7"/>
  <c r="M40" i="7"/>
  <c r="F33" i="7"/>
  <c r="I33" i="7"/>
  <c r="M33" i="7"/>
  <c r="F22" i="7"/>
  <c r="I22" i="7"/>
  <c r="M22" i="7"/>
  <c r="F42" i="7"/>
  <c r="I42" i="7"/>
  <c r="M42" i="7"/>
  <c r="F58" i="7"/>
  <c r="I58" i="7"/>
  <c r="M58" i="7"/>
  <c r="F19" i="7"/>
  <c r="I19" i="7"/>
  <c r="M19" i="7"/>
  <c r="F43" i="7"/>
  <c r="I43" i="7"/>
  <c r="M43" i="7"/>
  <c r="F17" i="7"/>
  <c r="I17" i="7"/>
  <c r="M17" i="7"/>
  <c r="F28" i="7"/>
  <c r="I28" i="7"/>
  <c r="M28" i="7"/>
  <c r="F48" i="7"/>
  <c r="I48" i="7"/>
  <c r="M48" i="7"/>
  <c r="F21" i="7"/>
  <c r="I21" i="7"/>
  <c r="M21" i="7"/>
  <c r="F49" i="7"/>
  <c r="I49" i="7"/>
  <c r="M49" i="7"/>
  <c r="I13" i="7"/>
  <c r="M13" i="7"/>
  <c r="I11" i="7"/>
  <c r="M11" i="7"/>
  <c r="I12" i="7"/>
  <c r="M12" i="7"/>
  <c r="I10" i="7"/>
  <c r="M10" i="7"/>
  <c r="I9" i="7"/>
  <c r="M9" i="7"/>
</calcChain>
</file>

<file path=xl/sharedStrings.xml><?xml version="1.0" encoding="utf-8"?>
<sst xmlns="http://schemas.openxmlformats.org/spreadsheetml/2006/main" count="278" uniqueCount="142">
  <si>
    <t>Organización y Continuidad</t>
  </si>
  <si>
    <t>Evaluación</t>
  </si>
  <si>
    <t>Habilidades</t>
  </si>
  <si>
    <t>Metodología</t>
  </si>
  <si>
    <t>4.- El profesor promueve las interacciones grupales dentro del aula, de forma que propicien el intercambio de ideas.</t>
  </si>
  <si>
    <t>5.- El profesor usa ejemplos y hace una selección de recursos para la clase que facilitan el aprendizaje.</t>
  </si>
  <si>
    <t>6.- El profesor enfatiza los puntos importantes del tema y favorece el equilibrio entre la teoría y la práctica.</t>
  </si>
  <si>
    <t>7.- El profesor respeta los criterios de evaluación descritos en el Plan de Curso.</t>
  </si>
  <si>
    <t>9.- El profesor revisa y retroalimenta las actividades desarrolladas durante el curso.</t>
  </si>
  <si>
    <t>11.- El profesor fomenta el interés y la participación activa de los estudiantes en todo momento.</t>
  </si>
  <si>
    <t>10.- El profesor muestra los conocimientos y habilidades necesarios para que los estudiantes aprendan los contenidos de la materia.</t>
  </si>
  <si>
    <t>12.- El comportamiento mostrado por el Profesor es acorde a los valores Institucionales.</t>
  </si>
  <si>
    <t>15.- El profesor mantiene el control del grupo, creando un clima favorable para el aprendizaje.</t>
  </si>
  <si>
    <t>13.- El profesor muestra disposición y motivación durante la clase.</t>
  </si>
  <si>
    <t>Clima y Motivación</t>
  </si>
  <si>
    <t>14.- El profesor establece normas claras de convivencia y es respetuoso en todo momento.</t>
  </si>
  <si>
    <t>2.- El profesor presenta al inicio del periodo el Plan de Curso explicando su contenido y los criterios de evaluación.</t>
  </si>
  <si>
    <t>3.- EL profesor da continuidad y cumple con los contenidos definidos en el Plan de Curso.</t>
  </si>
  <si>
    <t>Comentarios</t>
  </si>
  <si>
    <t>Pregunta</t>
  </si>
  <si>
    <t>Aspecto a Evaluar</t>
  </si>
  <si>
    <t>Respuestas</t>
  </si>
  <si>
    <t>Siempre</t>
  </si>
  <si>
    <t>Casi Siempre</t>
  </si>
  <si>
    <t xml:space="preserve">Casi Nunca </t>
  </si>
  <si>
    <t>Nunca</t>
  </si>
  <si>
    <t>Regularmente</t>
  </si>
  <si>
    <t>Plataforma</t>
  </si>
  <si>
    <t>16-. El profesor muestra las habilidades necesarias para el manejo de plataformas digitales de aprendizaje y videoconferencias</t>
  </si>
  <si>
    <t>Nombre del Docente:</t>
  </si>
  <si>
    <t>Materia:</t>
  </si>
  <si>
    <t>Licenciatura, Maestría, Bachillerato:</t>
  </si>
  <si>
    <t>Retroalimentación Docente</t>
  </si>
  <si>
    <t>Grupo:</t>
  </si>
  <si>
    <t>Fecha:</t>
  </si>
  <si>
    <t>Puntuación recibida:</t>
  </si>
  <si>
    <t>Categoria:</t>
  </si>
  <si>
    <t>Descubrimientos/Valoraciones</t>
  </si>
  <si>
    <t>Recomendaciones</t>
  </si>
  <si>
    <t>Compromisos</t>
  </si>
  <si>
    <t xml:space="preserve">ASPECTO </t>
  </si>
  <si>
    <t>Realizó (nombre y firma):</t>
  </si>
  <si>
    <t>Nombre y firma del Docente:</t>
  </si>
  <si>
    <t xml:space="preserve">1.- El profesor es puntual en el inicio y término de las clases. </t>
  </si>
  <si>
    <t>8.- Los trabajos de clase e instrumentos de evaluación (Exámenes, ensayos, proyectos, trabajo en grupos, etc.) contribuyen al aprendizaje de la clase.</t>
  </si>
  <si>
    <t>Ciclo:</t>
  </si>
  <si>
    <t>Faltas</t>
  </si>
  <si>
    <t>Reposición de clases</t>
  </si>
  <si>
    <t xml:space="preserve">% de Asistencia </t>
  </si>
  <si>
    <t>Toma de listas de asistencia</t>
  </si>
  <si>
    <t>Fichas de planeación (semanal)</t>
  </si>
  <si>
    <t>Formatos de evaluación (cada parcial)</t>
  </si>
  <si>
    <t>Captura de calificaciones (cada parcial)</t>
  </si>
  <si>
    <t>Asistencia a reuniones de academia</t>
  </si>
  <si>
    <t>Valoración de portafolio</t>
  </si>
  <si>
    <t>Actividades (ClassRoom)</t>
  </si>
  <si>
    <t>Retroalimentación de actividades (ClassRoom)</t>
  </si>
  <si>
    <t>Actividades prácticas (Evidencia)</t>
  </si>
  <si>
    <t>LMS Docente</t>
  </si>
  <si>
    <t>Evaluación Docente</t>
  </si>
  <si>
    <t>Observación de clase</t>
  </si>
  <si>
    <t>Capacitación</t>
  </si>
  <si>
    <t>Opinión Estudiantil</t>
  </si>
  <si>
    <t>Evaluación Continua</t>
  </si>
  <si>
    <t>Puntuación total</t>
  </si>
  <si>
    <t>Nombre del Docente</t>
  </si>
  <si>
    <t xml:space="preserve">Formatos de evaluación en plantilla de Excel </t>
  </si>
  <si>
    <t xml:space="preserve">Retroalimentación de evaluación </t>
  </si>
  <si>
    <t>Portafolio Docente</t>
  </si>
  <si>
    <t>Puntaje Obtenido</t>
  </si>
  <si>
    <t>Valoración de capacitación Docente</t>
  </si>
  <si>
    <t>Programa Académico</t>
  </si>
  <si>
    <t>Formación</t>
  </si>
  <si>
    <t>Nombre de la capacitación curso, jornada, seminario, etc.</t>
  </si>
  <si>
    <t>Certificado o Constancia</t>
  </si>
  <si>
    <t>Fecha de inicio</t>
  </si>
  <si>
    <t>Fecha de término</t>
  </si>
  <si>
    <t>Duración</t>
  </si>
  <si>
    <t>Horas por semana</t>
  </si>
  <si>
    <t>Incidencias</t>
  </si>
  <si>
    <t>Semanas de Clases</t>
  </si>
  <si>
    <t>Cumple 100%, No  Cumple 0%</t>
  </si>
  <si>
    <t>Porcentaje Obtenido</t>
  </si>
  <si>
    <t>Materias</t>
  </si>
  <si>
    <t>Exigencia Académica (realizada por DAG y DCS)</t>
  </si>
  <si>
    <t>Promedio Total</t>
  </si>
  <si>
    <t>ok</t>
  </si>
  <si>
    <t>Participación en actividad académica (Evidencia)</t>
  </si>
  <si>
    <t>Participación en actividad extracurricular (Evidencia)</t>
  </si>
  <si>
    <t>Puntuación Total</t>
  </si>
  <si>
    <t>Participación en actividades académicas y extracurriculares institucionales.</t>
  </si>
  <si>
    <t>Part Act Acad y Extra Inst</t>
  </si>
  <si>
    <t xml:space="preserve">  </t>
  </si>
  <si>
    <t>Arcos Montes Pablo</t>
  </si>
  <si>
    <t>Bracamontes Romero Margarita</t>
  </si>
  <si>
    <t>Campos Flores Erendira Isabel</t>
  </si>
  <si>
    <t>Carmona Muñoz Gilberto</t>
  </si>
  <si>
    <t>Carrillo Ruedas Mario</t>
  </si>
  <si>
    <t>Casillas Nuño Carlos Fidencio</t>
  </si>
  <si>
    <t>De Anda Gonzalez David</t>
  </si>
  <si>
    <t>De Anda Sanchez Rosa Maria</t>
  </si>
  <si>
    <t>Eguiarte Alcala Herbey</t>
  </si>
  <si>
    <t>Flores Padilla Juan Jesus</t>
  </si>
  <si>
    <t>Garcia Cervantes María Eugenia</t>
  </si>
  <si>
    <t>Garcia Orozco Francisco</t>
  </si>
  <si>
    <t>Guillen Romero Fabian</t>
  </si>
  <si>
    <t>Gutierrez Amezcua Christian Eduardo</t>
  </si>
  <si>
    <t>Gutierrez Guerrero Alonso</t>
  </si>
  <si>
    <t>Hernandez Ortiz Gerardo Natanael</t>
  </si>
  <si>
    <t>Hernandez Tapia Emma Del Rocio</t>
  </si>
  <si>
    <t>Herrera Garcia Martha Patricia</t>
  </si>
  <si>
    <t>Ibarra Luna Gerardo</t>
  </si>
  <si>
    <t>Jaramillo Aldecua Alejandro Cesar</t>
  </si>
  <si>
    <t>Lopez Tirado Victor Manuel</t>
  </si>
  <si>
    <t>Meza Lopez Fermin</t>
  </si>
  <si>
    <t>Navarro Ledesma Maria Beatriz</t>
  </si>
  <si>
    <t>Navarro Peña Jose De Jesus</t>
  </si>
  <si>
    <t>Nuñez Quintero Maria De Lourdes</t>
  </si>
  <si>
    <t>Olmedo Gonzalez Humberto</t>
  </si>
  <si>
    <t>Parra Delgado Cesar Armando</t>
  </si>
  <si>
    <t>Paz Lopez Ricardo Adan</t>
  </si>
  <si>
    <t>Perez  Carbajal Rosa Luz</t>
  </si>
  <si>
    <t>Posada Macias Monserrat</t>
  </si>
  <si>
    <t>Quintanilla Rios Juan Antonio</t>
  </si>
  <si>
    <t>Ramirez Gongora Agustin</t>
  </si>
  <si>
    <t>Ramos Zarazua Jose Luis</t>
  </si>
  <si>
    <t>Reyes Valdez Ana Karen</t>
  </si>
  <si>
    <t>Rodriguez Lopez Maria Eugenia</t>
  </si>
  <si>
    <t>Ruisanchez Rivas Luis Roberto</t>
  </si>
  <si>
    <t>Salcedo Abundis Sergio</t>
  </si>
  <si>
    <t>Salinas Osornio Pablo Jesus</t>
  </si>
  <si>
    <t>Torres Ramirez Jose Ruben</t>
  </si>
  <si>
    <t>Urbiola Verdejo Jose Antonio</t>
  </si>
  <si>
    <t>se sugiere el uso de mas recursos o plataformas para haer el aprendizaje mas didactico</t>
  </si>
  <si>
    <t>uso limitado de recursos didacticos</t>
  </si>
  <si>
    <t>no se entrega, solo 1 juego para carpeta</t>
  </si>
  <si>
    <t>E</t>
  </si>
  <si>
    <t>B</t>
  </si>
  <si>
    <t>Formatos de evaluación en Forms o en físico</t>
  </si>
  <si>
    <t>poner todas las materias</t>
  </si>
  <si>
    <t>Total de reuniones (academia, inducción, extemporáneas, etc...)</t>
  </si>
  <si>
    <t>Captura de criterios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</si>
</sst>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0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0"/>
      </left>
      <right/>
      <top style="medium">
        <color theme="1"/>
      </top>
      <bottom/>
      <diagonal/>
    </border>
    <border>
      <left style="thin">
        <color theme="0"/>
      </left>
      <right/>
      <top style="medium">
        <color theme="1"/>
      </top>
      <bottom style="thin">
        <color auto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0" xfId="0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9" fontId="0" fillId="0" borderId="12" xfId="1" applyFont="1" applyBorder="1" applyProtection="1">
      <protection locked="0"/>
    </xf>
    <xf numFmtId="0" fontId="0" fillId="0" borderId="12" xfId="1" applyNumberFormat="1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9" fontId="0" fillId="0" borderId="12" xfId="1" applyFont="1" applyBorder="1" applyProtection="1"/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9" fontId="0" fillId="0" borderId="12" xfId="0" applyNumberFormat="1" applyBorder="1" applyProtection="1">
      <protection locked="0"/>
    </xf>
    <xf numFmtId="9" fontId="0" fillId="0" borderId="0" xfId="0" applyNumberFormat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4" fontId="0" fillId="0" borderId="12" xfId="1" applyNumberFormat="1" applyFont="1" applyBorder="1" applyProtection="1"/>
    <xf numFmtId="9" fontId="0" fillId="0" borderId="12" xfId="0" applyNumberFormat="1" applyBorder="1"/>
    <xf numFmtId="0" fontId="6" fillId="2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9" fontId="0" fillId="0" borderId="34" xfId="1" applyFont="1" applyBorder="1" applyProtection="1">
      <protection locked="0"/>
    </xf>
    <xf numFmtId="0" fontId="0" fillId="3" borderId="1" xfId="0" applyFill="1" applyBorder="1" applyAlignment="1">
      <alignment horizontal="right"/>
    </xf>
    <xf numFmtId="9" fontId="3" fillId="0" borderId="12" xfId="1" applyFont="1" applyBorder="1" applyAlignment="1" applyProtection="1">
      <alignment horizontal="center"/>
      <protection locked="0"/>
    </xf>
    <xf numFmtId="9" fontId="0" fillId="0" borderId="34" xfId="1" applyFont="1" applyBorder="1" applyProtection="1"/>
    <xf numFmtId="0" fontId="4" fillId="4" borderId="36" xfId="0" applyFont="1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2" xfId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9" fontId="0" fillId="0" borderId="12" xfId="1" applyFont="1" applyBorder="1" applyAlignment="1" applyProtection="1">
      <alignment horizontal="center" vertical="center"/>
    </xf>
    <xf numFmtId="9" fontId="0" fillId="0" borderId="19" xfId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right" vertical="top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4" fillId="5" borderId="36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14" fontId="0" fillId="0" borderId="16" xfId="0" applyNumberForma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 vertical="top"/>
      <protection locked="0"/>
    </xf>
    <xf numFmtId="0" fontId="0" fillId="3" borderId="0" xfId="0" applyFill="1" applyAlignment="1" applyProtection="1">
      <alignment horizontal="right" vertical="top"/>
      <protection locked="0"/>
    </xf>
    <xf numFmtId="0" fontId="0" fillId="3" borderId="1" xfId="0" applyFill="1" applyBorder="1" applyAlignment="1">
      <alignment horizontal="center" vertical="top"/>
    </xf>
    <xf numFmtId="14" fontId="0" fillId="3" borderId="12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14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3</xdr:row>
      <xdr:rowOff>79810</xdr:rowOff>
    </xdr:from>
    <xdr:to>
      <xdr:col>2</xdr:col>
      <xdr:colOff>660227</xdr:colOff>
      <xdr:row>7</xdr:row>
      <xdr:rowOff>73651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F391DF-4A3C-428F-BD14-17F4AEAD9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742750"/>
          <a:ext cx="3921587" cy="725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167640</xdr:rowOff>
    </xdr:from>
    <xdr:to>
      <xdr:col>2</xdr:col>
      <xdr:colOff>561167</xdr:colOff>
      <xdr:row>6</xdr:row>
      <xdr:rowOff>161481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B4DE57-5E71-461C-94BD-193071998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7700"/>
          <a:ext cx="3921587" cy="7253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3</xdr:row>
      <xdr:rowOff>67732</xdr:rowOff>
    </xdr:from>
    <xdr:to>
      <xdr:col>2</xdr:col>
      <xdr:colOff>788920</xdr:colOff>
      <xdr:row>7</xdr:row>
      <xdr:rowOff>48027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2B6B57-E4E8-4FC9-BC0F-938433709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736599"/>
          <a:ext cx="3921587" cy="7253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279399</xdr:colOff>
      <xdr:row>3</xdr:row>
      <xdr:rowOff>76200</xdr:rowOff>
    </xdr:from>
    <xdr:to>
      <xdr:col>2</xdr:col>
      <xdr:colOff>839719</xdr:colOff>
      <xdr:row>7</xdr:row>
      <xdr:rowOff>56495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481092-2F70-47C9-A222-6239FC7A9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5067"/>
          <a:ext cx="3921587" cy="7253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3</xdr:row>
      <xdr:rowOff>93590</xdr:rowOff>
    </xdr:from>
    <xdr:to>
      <xdr:col>1</xdr:col>
      <xdr:colOff>2609850</xdr:colOff>
      <xdr:row>5</xdr:row>
      <xdr:rowOff>147312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FC4166-D2C1-40B5-A586-C62B96E7F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750815"/>
          <a:ext cx="2762249" cy="5109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1168401</xdr:colOff>
      <xdr:row>2</xdr:row>
      <xdr:rowOff>67733</xdr:rowOff>
    </xdr:from>
    <xdr:to>
      <xdr:col>1</xdr:col>
      <xdr:colOff>2450326</xdr:colOff>
      <xdr:row>4</xdr:row>
      <xdr:rowOff>154708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843B1A-6012-4F40-A0E0-137CA2167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1" y="550333"/>
          <a:ext cx="2543458" cy="4595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2"/>
  <sheetViews>
    <sheetView tabSelected="1" zoomScale="85" zoomScaleNormal="85" workbookViewId="0">
      <selection activeCell="C13" sqref="C13"/>
    </sheetView>
  </sheetViews>
  <sheetFormatPr baseColWidth="10" defaultColWidth="18.42578125" defaultRowHeight="15" x14ac:dyDescent="0.25"/>
  <cols>
    <col min="1" max="1" width="7.28515625" style="12" customWidth="1"/>
    <col min="2" max="2" width="41.7109375" style="12" customWidth="1"/>
    <col min="3" max="3" width="24.42578125" style="12" customWidth="1"/>
    <col min="4" max="4" width="16.7109375" style="12" customWidth="1"/>
    <col min="5" max="5" width="16.140625" style="12" customWidth="1"/>
    <col min="6" max="7" width="16" style="12" customWidth="1"/>
    <col min="8" max="9" width="16.140625" style="12" customWidth="1"/>
    <col min="10" max="12" width="11.42578125" style="12" customWidth="1"/>
    <col min="13" max="16384" width="18.42578125" style="12"/>
  </cols>
  <sheetData>
    <row r="1" spans="1:18" ht="23.25" x14ac:dyDescent="0.35">
      <c r="A1" s="76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8" s="13" customForma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s="13" customForma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s="13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s="13" customFormat="1" x14ac:dyDescent="0.25">
      <c r="A5" s="12"/>
      <c r="B5" s="12"/>
      <c r="C5" s="12"/>
      <c r="D5" s="66" t="s">
        <v>45</v>
      </c>
      <c r="E5" s="77"/>
      <c r="F5" s="78"/>
      <c r="G5" s="66" t="s">
        <v>34</v>
      </c>
      <c r="H5" s="82">
        <v>44326</v>
      </c>
      <c r="I5" s="78"/>
      <c r="J5" s="12"/>
      <c r="K5" s="67"/>
      <c r="L5" s="67"/>
      <c r="M5" s="12"/>
      <c r="N5" s="12"/>
      <c r="O5" s="12"/>
      <c r="P5" s="12"/>
      <c r="Q5" s="12"/>
      <c r="R5" s="12"/>
    </row>
    <row r="6" spans="1:18" s="13" customFormat="1" x14ac:dyDescent="0.25">
      <c r="A6" s="12"/>
      <c r="B6" s="12"/>
      <c r="C6" s="12"/>
      <c r="D6" s="66"/>
      <c r="E6" s="67"/>
      <c r="F6" s="67"/>
      <c r="G6" s="67"/>
      <c r="H6" s="67"/>
      <c r="I6" s="67"/>
      <c r="J6" s="67"/>
      <c r="K6" s="67"/>
      <c r="L6" s="67"/>
      <c r="M6" s="12"/>
      <c r="N6" s="12"/>
      <c r="O6" s="12"/>
      <c r="P6" s="12"/>
      <c r="Q6" s="12"/>
      <c r="R6" s="12"/>
    </row>
    <row r="7" spans="1:18" s="13" customFormat="1" x14ac:dyDescent="0.25">
      <c r="A7" s="12"/>
      <c r="B7" s="12"/>
      <c r="C7" s="12"/>
      <c r="D7" s="68" t="s">
        <v>31</v>
      </c>
      <c r="E7" s="79"/>
      <c r="F7" s="80"/>
      <c r="G7" s="80"/>
      <c r="H7" s="80"/>
      <c r="I7" s="80"/>
      <c r="J7" s="80"/>
      <c r="K7" s="80"/>
      <c r="L7" s="81"/>
      <c r="M7" s="12"/>
      <c r="N7" s="12"/>
      <c r="O7" s="12"/>
      <c r="P7" s="12"/>
      <c r="Q7" s="12"/>
      <c r="R7" s="12"/>
    </row>
    <row r="8" spans="1:18" s="13" customForma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3" customFormat="1" x14ac:dyDescent="0.25">
      <c r="A9" s="12"/>
      <c r="B9" s="12"/>
      <c r="C9" s="12"/>
      <c r="D9" s="12"/>
      <c r="E9" s="67"/>
      <c r="F9" s="67"/>
      <c r="G9" s="67"/>
      <c r="H9" s="67"/>
      <c r="I9" s="67"/>
      <c r="J9" s="67"/>
      <c r="K9" s="67"/>
      <c r="L9" s="67"/>
      <c r="M9" s="12"/>
      <c r="N9" s="12"/>
      <c r="O9" s="12"/>
      <c r="P9" s="12"/>
      <c r="Q9" s="12"/>
      <c r="R9" s="12"/>
    </row>
    <row r="10" spans="1:18" s="13" customFormat="1" x14ac:dyDescent="0.25">
      <c r="A10" s="12"/>
      <c r="B10" s="12"/>
      <c r="C10" s="12"/>
      <c r="D10" s="12"/>
      <c r="E10" s="67"/>
      <c r="F10" s="67"/>
      <c r="G10" s="67"/>
      <c r="H10" s="67"/>
      <c r="I10" s="67"/>
      <c r="J10" s="67"/>
      <c r="K10" s="67"/>
      <c r="L10" s="67"/>
      <c r="M10" s="12"/>
      <c r="N10" s="12"/>
      <c r="O10" s="12"/>
      <c r="P10" s="12"/>
      <c r="Q10" s="12"/>
      <c r="R10" s="12"/>
    </row>
    <row r="11" spans="1:18" s="13" customFormat="1" x14ac:dyDescent="0.25">
      <c r="A11" s="12"/>
      <c r="B11" s="12"/>
      <c r="C11" s="12"/>
      <c r="D11" s="12"/>
      <c r="E11" s="75"/>
      <c r="F11" s="75"/>
      <c r="G11" s="75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90" x14ac:dyDescent="0.25">
      <c r="A12" s="16"/>
      <c r="B12" s="17" t="s">
        <v>65</v>
      </c>
      <c r="C12" s="16" t="s">
        <v>83</v>
      </c>
      <c r="D12" s="18" t="s">
        <v>55</v>
      </c>
      <c r="E12" s="18" t="s">
        <v>56</v>
      </c>
      <c r="F12" s="18" t="s">
        <v>57</v>
      </c>
      <c r="G12" s="18" t="s">
        <v>66</v>
      </c>
      <c r="H12" s="18" t="s">
        <v>138</v>
      </c>
      <c r="I12" s="18" t="s">
        <v>67</v>
      </c>
      <c r="J12" s="18" t="s">
        <v>53</v>
      </c>
      <c r="K12" s="18" t="s">
        <v>140</v>
      </c>
      <c r="L12" s="74" t="s">
        <v>64</v>
      </c>
    </row>
    <row r="13" spans="1:18" x14ac:dyDescent="0.25">
      <c r="A13" s="19">
        <v>1</v>
      </c>
      <c r="B13" s="20" t="s">
        <v>93</v>
      </c>
      <c r="C13" s="20" t="s">
        <v>139</v>
      </c>
      <c r="D13" s="21">
        <v>1</v>
      </c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1</v>
      </c>
      <c r="K13" s="22">
        <v>3</v>
      </c>
      <c r="L13" s="26">
        <f>IFERROR(AVERAGE(D13:J13),"")</f>
        <v>1</v>
      </c>
    </row>
    <row r="14" spans="1:18" x14ac:dyDescent="0.25">
      <c r="A14" s="19">
        <v>2</v>
      </c>
      <c r="B14" s="20" t="s">
        <v>94</v>
      </c>
      <c r="C14" s="20"/>
      <c r="D14" s="21">
        <v>0.5</v>
      </c>
      <c r="E14" s="33">
        <v>0.5</v>
      </c>
      <c r="F14" s="33">
        <v>0.5</v>
      </c>
      <c r="G14" s="33">
        <v>0.5</v>
      </c>
      <c r="H14" s="33">
        <v>0.5</v>
      </c>
      <c r="I14" s="33">
        <v>0.5</v>
      </c>
      <c r="J14" s="33">
        <v>0.5</v>
      </c>
      <c r="K14" s="23">
        <v>4</v>
      </c>
      <c r="L14" s="26">
        <f t="shared" ref="L14:L77" si="0">IFERROR(AVERAGE(D14:J14),"")</f>
        <v>0.5</v>
      </c>
    </row>
    <row r="15" spans="1:18" x14ac:dyDescent="0.25">
      <c r="A15" s="19">
        <v>3</v>
      </c>
      <c r="B15" s="20" t="s">
        <v>95</v>
      </c>
      <c r="C15" s="20"/>
      <c r="D15" s="21">
        <v>0.5</v>
      </c>
      <c r="E15" s="21">
        <v>1</v>
      </c>
      <c r="F15" s="21">
        <v>0.5</v>
      </c>
      <c r="G15" s="21">
        <v>1</v>
      </c>
      <c r="H15" s="21">
        <v>0.5</v>
      </c>
      <c r="I15" s="21">
        <v>1</v>
      </c>
      <c r="J15" s="21">
        <v>0.5</v>
      </c>
      <c r="K15" s="23">
        <v>4</v>
      </c>
      <c r="L15" s="26">
        <f t="shared" si="0"/>
        <v>0.7142857142857143</v>
      </c>
    </row>
    <row r="16" spans="1:18" x14ac:dyDescent="0.25">
      <c r="A16" s="19">
        <v>4</v>
      </c>
      <c r="B16" s="20" t="s">
        <v>96</v>
      </c>
      <c r="C16" s="20"/>
      <c r="D16" s="21"/>
      <c r="E16" s="21"/>
      <c r="F16" s="21"/>
      <c r="G16" s="21"/>
      <c r="H16" s="21"/>
      <c r="I16" s="21"/>
      <c r="J16" s="21"/>
      <c r="K16" s="23"/>
      <c r="L16" s="26" t="str">
        <f t="shared" si="0"/>
        <v/>
      </c>
    </row>
    <row r="17" spans="1:12" x14ac:dyDescent="0.25">
      <c r="A17" s="19">
        <v>5</v>
      </c>
      <c r="B17" s="20" t="s">
        <v>97</v>
      </c>
      <c r="C17" s="20"/>
      <c r="D17" s="21"/>
      <c r="E17" s="21"/>
      <c r="F17" s="21"/>
      <c r="G17" s="21"/>
      <c r="H17" s="21"/>
      <c r="I17" s="21"/>
      <c r="J17" s="21"/>
      <c r="K17" s="23"/>
      <c r="L17" s="26" t="str">
        <f t="shared" si="0"/>
        <v/>
      </c>
    </row>
    <row r="18" spans="1:12" x14ac:dyDescent="0.25">
      <c r="A18" s="19">
        <v>6</v>
      </c>
      <c r="B18" s="20" t="s">
        <v>98</v>
      </c>
      <c r="C18" s="20"/>
      <c r="D18" s="21"/>
      <c r="E18" s="21"/>
      <c r="F18" s="21"/>
      <c r="G18" s="21"/>
      <c r="H18" s="21"/>
      <c r="I18" s="21"/>
      <c r="J18" s="21"/>
      <c r="K18" s="23"/>
      <c r="L18" s="26" t="str">
        <f t="shared" si="0"/>
        <v/>
      </c>
    </row>
    <row r="19" spans="1:12" x14ac:dyDescent="0.25">
      <c r="A19" s="19">
        <v>7</v>
      </c>
      <c r="B19" s="20" t="s">
        <v>99</v>
      </c>
      <c r="C19" s="20"/>
      <c r="D19" s="21"/>
      <c r="E19" s="21"/>
      <c r="F19" s="21"/>
      <c r="G19" s="21"/>
      <c r="H19" s="21"/>
      <c r="I19" s="21"/>
      <c r="J19" s="21"/>
      <c r="K19" s="23"/>
      <c r="L19" s="26" t="str">
        <f t="shared" si="0"/>
        <v/>
      </c>
    </row>
    <row r="20" spans="1:12" x14ac:dyDescent="0.25">
      <c r="A20" s="19">
        <v>8</v>
      </c>
      <c r="B20" s="20" t="s">
        <v>100</v>
      </c>
      <c r="C20" s="20"/>
      <c r="D20" s="21"/>
      <c r="E20" s="21"/>
      <c r="F20" s="21"/>
      <c r="G20" s="21"/>
      <c r="H20" s="21"/>
      <c r="I20" s="21"/>
      <c r="J20" s="21"/>
      <c r="K20" s="23"/>
      <c r="L20" s="26" t="str">
        <f t="shared" si="0"/>
        <v/>
      </c>
    </row>
    <row r="21" spans="1:12" x14ac:dyDescent="0.25">
      <c r="A21" s="19">
        <v>9</v>
      </c>
      <c r="B21" s="20" t="s">
        <v>101</v>
      </c>
      <c r="C21" s="20"/>
      <c r="D21" s="21"/>
      <c r="E21" s="21"/>
      <c r="F21" s="21"/>
      <c r="G21" s="21"/>
      <c r="H21" s="21"/>
      <c r="I21" s="21"/>
      <c r="J21" s="21"/>
      <c r="K21" s="23"/>
      <c r="L21" s="26" t="str">
        <f t="shared" si="0"/>
        <v/>
      </c>
    </row>
    <row r="22" spans="1:12" x14ac:dyDescent="0.25">
      <c r="A22" s="19">
        <v>10</v>
      </c>
      <c r="B22" s="20" t="s">
        <v>102</v>
      </c>
      <c r="C22" s="20"/>
      <c r="D22" s="21"/>
      <c r="E22" s="21"/>
      <c r="F22" s="21"/>
      <c r="G22" s="21"/>
      <c r="H22" s="21"/>
      <c r="I22" s="21"/>
      <c r="J22" s="21"/>
      <c r="K22" s="23"/>
      <c r="L22" s="26" t="str">
        <f t="shared" si="0"/>
        <v/>
      </c>
    </row>
    <row r="23" spans="1:12" x14ac:dyDescent="0.25">
      <c r="A23" s="19">
        <v>11</v>
      </c>
      <c r="B23" s="20" t="s">
        <v>103</v>
      </c>
      <c r="C23" s="20"/>
      <c r="D23" s="21"/>
      <c r="E23" s="21"/>
      <c r="F23" s="21"/>
      <c r="G23" s="21"/>
      <c r="H23" s="21"/>
      <c r="I23" s="21"/>
      <c r="J23" s="21"/>
      <c r="K23" s="23"/>
      <c r="L23" s="26" t="str">
        <f t="shared" si="0"/>
        <v/>
      </c>
    </row>
    <row r="24" spans="1:12" x14ac:dyDescent="0.25">
      <c r="A24" s="19">
        <v>12</v>
      </c>
      <c r="B24" s="20" t="s">
        <v>104</v>
      </c>
      <c r="C24" s="20"/>
      <c r="D24" s="21"/>
      <c r="E24" s="21"/>
      <c r="F24" s="21"/>
      <c r="G24" s="21"/>
      <c r="H24" s="21"/>
      <c r="I24" s="21"/>
      <c r="J24" s="21"/>
      <c r="K24" s="23"/>
      <c r="L24" s="26" t="str">
        <f t="shared" si="0"/>
        <v/>
      </c>
    </row>
    <row r="25" spans="1:12" x14ac:dyDescent="0.25">
      <c r="A25" s="19">
        <v>13</v>
      </c>
      <c r="B25" s="20" t="s">
        <v>105</v>
      </c>
      <c r="C25" s="20"/>
      <c r="D25" s="21"/>
      <c r="E25" s="21"/>
      <c r="F25" s="21"/>
      <c r="G25" s="21"/>
      <c r="H25" s="21"/>
      <c r="I25" s="21"/>
      <c r="J25" s="21"/>
      <c r="K25" s="23"/>
      <c r="L25" s="26" t="str">
        <f t="shared" si="0"/>
        <v/>
      </c>
    </row>
    <row r="26" spans="1:12" x14ac:dyDescent="0.25">
      <c r="A26" s="19">
        <v>14</v>
      </c>
      <c r="B26" s="20" t="s">
        <v>106</v>
      </c>
      <c r="C26" s="20"/>
      <c r="D26" s="21"/>
      <c r="E26" s="21"/>
      <c r="F26" s="21"/>
      <c r="G26" s="21"/>
      <c r="H26" s="21"/>
      <c r="I26" s="21"/>
      <c r="J26" s="21"/>
      <c r="K26" s="23"/>
      <c r="L26" s="26" t="str">
        <f t="shared" si="0"/>
        <v/>
      </c>
    </row>
    <row r="27" spans="1:12" x14ac:dyDescent="0.25">
      <c r="A27" s="19">
        <v>15</v>
      </c>
      <c r="B27" s="20" t="s">
        <v>107</v>
      </c>
      <c r="C27" s="20"/>
      <c r="D27" s="21"/>
      <c r="E27" s="21"/>
      <c r="F27" s="21"/>
      <c r="G27" s="21"/>
      <c r="H27" s="21"/>
      <c r="I27" s="21"/>
      <c r="J27" s="21"/>
      <c r="K27" s="23"/>
      <c r="L27" s="26" t="str">
        <f t="shared" si="0"/>
        <v/>
      </c>
    </row>
    <row r="28" spans="1:12" x14ac:dyDescent="0.25">
      <c r="A28" s="19">
        <v>16</v>
      </c>
      <c r="B28" s="20" t="s">
        <v>108</v>
      </c>
      <c r="C28" s="20"/>
      <c r="D28" s="21"/>
      <c r="E28" s="21"/>
      <c r="F28" s="21"/>
      <c r="G28" s="21"/>
      <c r="H28" s="21"/>
      <c r="I28" s="21"/>
      <c r="J28" s="21"/>
      <c r="K28" s="23"/>
      <c r="L28" s="26" t="str">
        <f t="shared" si="0"/>
        <v/>
      </c>
    </row>
    <row r="29" spans="1:12" x14ac:dyDescent="0.25">
      <c r="A29" s="19">
        <v>17</v>
      </c>
      <c r="B29" s="20" t="s">
        <v>109</v>
      </c>
      <c r="C29" s="20"/>
      <c r="D29" s="21"/>
      <c r="E29" s="21"/>
      <c r="F29" s="21"/>
      <c r="G29" s="21"/>
      <c r="H29" s="21"/>
      <c r="I29" s="21"/>
      <c r="J29" s="21"/>
      <c r="K29" s="23"/>
      <c r="L29" s="26" t="str">
        <f t="shared" si="0"/>
        <v/>
      </c>
    </row>
    <row r="30" spans="1:12" x14ac:dyDescent="0.25">
      <c r="A30" s="19">
        <v>18</v>
      </c>
      <c r="B30" s="20" t="s">
        <v>110</v>
      </c>
      <c r="C30" s="20"/>
      <c r="D30" s="21"/>
      <c r="E30" s="21"/>
      <c r="F30" s="21"/>
      <c r="G30" s="21"/>
      <c r="H30" s="21"/>
      <c r="I30" s="21"/>
      <c r="J30" s="21"/>
      <c r="K30" s="23"/>
      <c r="L30" s="26" t="str">
        <f t="shared" si="0"/>
        <v/>
      </c>
    </row>
    <row r="31" spans="1:12" x14ac:dyDescent="0.25">
      <c r="A31" s="19">
        <v>19</v>
      </c>
      <c r="B31" s="20" t="s">
        <v>111</v>
      </c>
      <c r="C31" s="20"/>
      <c r="D31" s="21"/>
      <c r="E31" s="21"/>
      <c r="F31" s="21"/>
      <c r="G31" s="21"/>
      <c r="H31" s="21"/>
      <c r="I31" s="21"/>
      <c r="J31" s="21"/>
      <c r="K31" s="23"/>
      <c r="L31" s="26" t="str">
        <f t="shared" si="0"/>
        <v/>
      </c>
    </row>
    <row r="32" spans="1:12" x14ac:dyDescent="0.25">
      <c r="A32" s="19">
        <v>20</v>
      </c>
      <c r="B32" s="20" t="s">
        <v>112</v>
      </c>
      <c r="C32" s="20"/>
      <c r="D32" s="21"/>
      <c r="E32" s="21"/>
      <c r="F32" s="21"/>
      <c r="G32" s="21"/>
      <c r="H32" s="21"/>
      <c r="I32" s="21"/>
      <c r="J32" s="21"/>
      <c r="K32" s="23"/>
      <c r="L32" s="26" t="str">
        <f t="shared" si="0"/>
        <v/>
      </c>
    </row>
    <row r="33" spans="1:12" x14ac:dyDescent="0.25">
      <c r="A33" s="19">
        <v>21</v>
      </c>
      <c r="B33" s="20" t="s">
        <v>113</v>
      </c>
      <c r="C33" s="23"/>
      <c r="D33" s="21"/>
      <c r="E33" s="21"/>
      <c r="F33" s="21"/>
      <c r="G33" s="21"/>
      <c r="H33" s="21"/>
      <c r="I33" s="21"/>
      <c r="J33" s="21"/>
      <c r="K33" s="23"/>
      <c r="L33" s="26" t="str">
        <f t="shared" si="0"/>
        <v/>
      </c>
    </row>
    <row r="34" spans="1:12" x14ac:dyDescent="0.25">
      <c r="A34" s="19">
        <v>22</v>
      </c>
      <c r="B34" s="20" t="s">
        <v>114</v>
      </c>
      <c r="C34" s="23"/>
      <c r="D34" s="21"/>
      <c r="E34" s="21"/>
      <c r="F34" s="21"/>
      <c r="G34" s="21"/>
      <c r="H34" s="21"/>
      <c r="I34" s="21"/>
      <c r="J34" s="21"/>
      <c r="K34" s="23"/>
      <c r="L34" s="26" t="str">
        <f t="shared" si="0"/>
        <v/>
      </c>
    </row>
    <row r="35" spans="1:12" x14ac:dyDescent="0.25">
      <c r="A35" s="19">
        <v>23</v>
      </c>
      <c r="B35" s="20" t="s">
        <v>115</v>
      </c>
      <c r="C35" s="23"/>
      <c r="D35" s="21"/>
      <c r="E35" s="21"/>
      <c r="F35" s="21"/>
      <c r="G35" s="21"/>
      <c r="H35" s="21"/>
      <c r="I35" s="21"/>
      <c r="J35" s="21"/>
      <c r="K35" s="23"/>
      <c r="L35" s="26" t="str">
        <f t="shared" si="0"/>
        <v/>
      </c>
    </row>
    <row r="36" spans="1:12" x14ac:dyDescent="0.25">
      <c r="A36" s="19">
        <v>24</v>
      </c>
      <c r="B36" s="20" t="s">
        <v>116</v>
      </c>
      <c r="C36" s="23"/>
      <c r="D36" s="21"/>
      <c r="E36" s="21"/>
      <c r="F36" s="21"/>
      <c r="G36" s="21"/>
      <c r="H36" s="21"/>
      <c r="I36" s="21"/>
      <c r="J36" s="21"/>
      <c r="K36" s="23"/>
      <c r="L36" s="26" t="str">
        <f t="shared" si="0"/>
        <v/>
      </c>
    </row>
    <row r="37" spans="1:12" x14ac:dyDescent="0.25">
      <c r="A37" s="19">
        <v>25</v>
      </c>
      <c r="B37" s="20" t="s">
        <v>117</v>
      </c>
      <c r="C37" s="23"/>
      <c r="D37" s="21"/>
      <c r="E37" s="21"/>
      <c r="F37" s="21"/>
      <c r="G37" s="21"/>
      <c r="H37" s="21"/>
      <c r="I37" s="21"/>
      <c r="J37" s="21"/>
      <c r="K37" s="23"/>
      <c r="L37" s="26" t="str">
        <f t="shared" si="0"/>
        <v/>
      </c>
    </row>
    <row r="38" spans="1:12" x14ac:dyDescent="0.25">
      <c r="A38" s="19">
        <v>26</v>
      </c>
      <c r="B38" s="20" t="s">
        <v>118</v>
      </c>
      <c r="C38" s="23"/>
      <c r="D38" s="21"/>
      <c r="E38" s="21"/>
      <c r="F38" s="21"/>
      <c r="G38" s="21"/>
      <c r="H38" s="21"/>
      <c r="I38" s="21"/>
      <c r="J38" s="21"/>
      <c r="K38" s="23"/>
      <c r="L38" s="26" t="str">
        <f t="shared" si="0"/>
        <v/>
      </c>
    </row>
    <row r="39" spans="1:12" x14ac:dyDescent="0.25">
      <c r="A39" s="19">
        <v>27</v>
      </c>
      <c r="B39" s="20" t="s">
        <v>119</v>
      </c>
      <c r="C39" s="23"/>
      <c r="D39" s="21"/>
      <c r="E39" s="21"/>
      <c r="F39" s="21"/>
      <c r="G39" s="21"/>
      <c r="H39" s="21"/>
      <c r="I39" s="21"/>
      <c r="J39" s="21"/>
      <c r="K39" s="23"/>
      <c r="L39" s="26" t="str">
        <f t="shared" si="0"/>
        <v/>
      </c>
    </row>
    <row r="40" spans="1:12" x14ac:dyDescent="0.25">
      <c r="A40" s="19">
        <v>28</v>
      </c>
      <c r="B40" s="20" t="s">
        <v>120</v>
      </c>
      <c r="C40" s="23"/>
      <c r="D40" s="21"/>
      <c r="E40" s="21"/>
      <c r="F40" s="21"/>
      <c r="G40" s="21"/>
      <c r="H40" s="21"/>
      <c r="I40" s="21"/>
      <c r="J40" s="21"/>
      <c r="K40" s="23"/>
      <c r="L40" s="26" t="str">
        <f t="shared" si="0"/>
        <v/>
      </c>
    </row>
    <row r="41" spans="1:12" x14ac:dyDescent="0.25">
      <c r="A41" s="19">
        <v>29</v>
      </c>
      <c r="B41" s="20" t="s">
        <v>121</v>
      </c>
      <c r="C41" s="23"/>
      <c r="D41" s="21"/>
      <c r="E41" s="21"/>
      <c r="F41" s="21"/>
      <c r="G41" s="21"/>
      <c r="H41" s="21"/>
      <c r="I41" s="21"/>
      <c r="J41" s="21"/>
      <c r="K41" s="23"/>
      <c r="L41" s="26" t="str">
        <f t="shared" si="0"/>
        <v/>
      </c>
    </row>
    <row r="42" spans="1:12" x14ac:dyDescent="0.25">
      <c r="A42" s="19">
        <v>30</v>
      </c>
      <c r="B42" s="20" t="s">
        <v>122</v>
      </c>
      <c r="C42" s="23"/>
      <c r="D42" s="21"/>
      <c r="E42" s="21"/>
      <c r="F42" s="21"/>
      <c r="G42" s="21"/>
      <c r="H42" s="21"/>
      <c r="I42" s="21"/>
      <c r="J42" s="21"/>
      <c r="K42" s="23"/>
      <c r="L42" s="26" t="str">
        <f t="shared" si="0"/>
        <v/>
      </c>
    </row>
    <row r="43" spans="1:12" x14ac:dyDescent="0.25">
      <c r="A43" s="19">
        <v>31</v>
      </c>
      <c r="B43" s="20" t="s">
        <v>123</v>
      </c>
      <c r="C43" s="23"/>
      <c r="D43" s="21"/>
      <c r="E43" s="21"/>
      <c r="F43" s="21"/>
      <c r="G43" s="21"/>
      <c r="H43" s="21"/>
      <c r="I43" s="21"/>
      <c r="J43" s="21"/>
      <c r="K43" s="23"/>
      <c r="L43" s="26" t="str">
        <f t="shared" si="0"/>
        <v/>
      </c>
    </row>
    <row r="44" spans="1:12" x14ac:dyDescent="0.25">
      <c r="A44" s="19">
        <v>32</v>
      </c>
      <c r="B44" s="20" t="s">
        <v>124</v>
      </c>
      <c r="C44" s="23"/>
      <c r="D44" s="21"/>
      <c r="E44" s="21"/>
      <c r="F44" s="21"/>
      <c r="G44" s="21"/>
      <c r="H44" s="21"/>
      <c r="I44" s="21"/>
      <c r="J44" s="21"/>
      <c r="K44" s="23"/>
      <c r="L44" s="26" t="str">
        <f t="shared" si="0"/>
        <v/>
      </c>
    </row>
    <row r="45" spans="1:12" x14ac:dyDescent="0.25">
      <c r="A45" s="19">
        <v>33</v>
      </c>
      <c r="B45" s="20" t="s">
        <v>125</v>
      </c>
      <c r="C45" s="23"/>
      <c r="D45" s="21"/>
      <c r="E45" s="21"/>
      <c r="F45" s="21"/>
      <c r="G45" s="21"/>
      <c r="H45" s="21"/>
      <c r="I45" s="21"/>
      <c r="J45" s="21"/>
      <c r="K45" s="23"/>
      <c r="L45" s="26" t="str">
        <f t="shared" si="0"/>
        <v/>
      </c>
    </row>
    <row r="46" spans="1:12" x14ac:dyDescent="0.25">
      <c r="A46" s="19">
        <v>34</v>
      </c>
      <c r="B46" s="20" t="s">
        <v>126</v>
      </c>
      <c r="C46" s="23"/>
      <c r="D46" s="21"/>
      <c r="E46" s="21"/>
      <c r="F46" s="21"/>
      <c r="G46" s="21"/>
      <c r="H46" s="21"/>
      <c r="I46" s="21"/>
      <c r="J46" s="21"/>
      <c r="K46" s="23"/>
      <c r="L46" s="26" t="str">
        <f t="shared" si="0"/>
        <v/>
      </c>
    </row>
    <row r="47" spans="1:12" x14ac:dyDescent="0.25">
      <c r="A47" s="19">
        <v>35</v>
      </c>
      <c r="B47" s="20" t="s">
        <v>127</v>
      </c>
      <c r="C47" s="23"/>
      <c r="D47" s="21"/>
      <c r="E47" s="21"/>
      <c r="F47" s="21"/>
      <c r="G47" s="21"/>
      <c r="H47" s="21"/>
      <c r="I47" s="21"/>
      <c r="J47" s="21"/>
      <c r="K47" s="23"/>
      <c r="L47" s="26" t="str">
        <f t="shared" si="0"/>
        <v/>
      </c>
    </row>
    <row r="48" spans="1:12" x14ac:dyDescent="0.25">
      <c r="A48" s="19">
        <v>36</v>
      </c>
      <c r="B48" s="20" t="s">
        <v>128</v>
      </c>
      <c r="C48" s="23"/>
      <c r="D48" s="21"/>
      <c r="E48" s="21"/>
      <c r="F48" s="21"/>
      <c r="G48" s="21"/>
      <c r="H48" s="21"/>
      <c r="I48" s="21"/>
      <c r="J48" s="21"/>
      <c r="K48" s="23"/>
      <c r="L48" s="26" t="str">
        <f t="shared" si="0"/>
        <v/>
      </c>
    </row>
    <row r="49" spans="1:12" x14ac:dyDescent="0.25">
      <c r="A49" s="19">
        <v>37</v>
      </c>
      <c r="B49" s="20" t="s">
        <v>129</v>
      </c>
      <c r="C49" s="23"/>
      <c r="D49" s="21"/>
      <c r="E49" s="21"/>
      <c r="F49" s="21"/>
      <c r="G49" s="21"/>
      <c r="H49" s="21"/>
      <c r="I49" s="21"/>
      <c r="J49" s="21"/>
      <c r="K49" s="23"/>
      <c r="L49" s="26" t="str">
        <f t="shared" si="0"/>
        <v/>
      </c>
    </row>
    <row r="50" spans="1:12" x14ac:dyDescent="0.25">
      <c r="A50" s="19">
        <v>38</v>
      </c>
      <c r="B50" s="20" t="s">
        <v>130</v>
      </c>
      <c r="C50" s="23"/>
      <c r="D50" s="21"/>
      <c r="E50" s="21"/>
      <c r="F50" s="21"/>
      <c r="G50" s="21"/>
      <c r="H50" s="21"/>
      <c r="I50" s="21"/>
      <c r="J50" s="21"/>
      <c r="K50" s="23"/>
      <c r="L50" s="26" t="str">
        <f t="shared" si="0"/>
        <v/>
      </c>
    </row>
    <row r="51" spans="1:12" x14ac:dyDescent="0.25">
      <c r="A51" s="19">
        <v>39</v>
      </c>
      <c r="B51" s="20" t="s">
        <v>131</v>
      </c>
      <c r="C51" s="24"/>
      <c r="D51" s="21"/>
      <c r="E51" s="21"/>
      <c r="F51" s="21"/>
      <c r="G51" s="21"/>
      <c r="H51" s="21"/>
      <c r="I51" s="21"/>
      <c r="J51" s="21"/>
      <c r="K51" s="24"/>
      <c r="L51" s="26" t="str">
        <f t="shared" si="0"/>
        <v/>
      </c>
    </row>
    <row r="52" spans="1:12" x14ac:dyDescent="0.25">
      <c r="A52" s="19">
        <v>40</v>
      </c>
      <c r="B52" s="20" t="s">
        <v>132</v>
      </c>
      <c r="C52" s="25"/>
      <c r="D52" s="21"/>
      <c r="E52" s="21"/>
      <c r="F52" s="21"/>
      <c r="G52" s="21"/>
      <c r="H52" s="21"/>
      <c r="I52" s="21"/>
      <c r="J52" s="21"/>
      <c r="K52" s="25"/>
      <c r="L52" s="26" t="str">
        <f t="shared" si="0"/>
        <v/>
      </c>
    </row>
    <row r="53" spans="1:12" x14ac:dyDescent="0.25">
      <c r="A53" s="19">
        <v>41</v>
      </c>
      <c r="B53" s="20"/>
      <c r="C53" s="25"/>
      <c r="D53" s="21"/>
      <c r="E53" s="21"/>
      <c r="F53" s="21"/>
      <c r="G53" s="21"/>
      <c r="H53" s="21"/>
      <c r="I53" s="21"/>
      <c r="J53" s="21"/>
      <c r="K53" s="25"/>
      <c r="L53" s="26" t="str">
        <f t="shared" si="0"/>
        <v/>
      </c>
    </row>
    <row r="54" spans="1:12" x14ac:dyDescent="0.25">
      <c r="A54" s="19">
        <v>42</v>
      </c>
      <c r="B54" s="20"/>
      <c r="C54" s="25"/>
      <c r="D54" s="21"/>
      <c r="E54" s="21"/>
      <c r="F54" s="21"/>
      <c r="G54" s="21"/>
      <c r="H54" s="21"/>
      <c r="I54" s="21"/>
      <c r="J54" s="21"/>
      <c r="K54" s="25"/>
      <c r="L54" s="26" t="str">
        <f t="shared" si="0"/>
        <v/>
      </c>
    </row>
    <row r="55" spans="1:12" x14ac:dyDescent="0.25">
      <c r="A55" s="19">
        <v>43</v>
      </c>
      <c r="B55" s="20"/>
      <c r="C55" s="25"/>
      <c r="D55" s="21"/>
      <c r="E55" s="21"/>
      <c r="F55" s="21"/>
      <c r="G55" s="21"/>
      <c r="H55" s="21"/>
      <c r="I55" s="21"/>
      <c r="J55" s="21"/>
      <c r="K55" s="25"/>
      <c r="L55" s="26" t="str">
        <f t="shared" si="0"/>
        <v/>
      </c>
    </row>
    <row r="56" spans="1:12" x14ac:dyDescent="0.25">
      <c r="A56" s="19">
        <v>44</v>
      </c>
      <c r="B56" s="20"/>
      <c r="C56" s="25"/>
      <c r="D56" s="21"/>
      <c r="E56" s="21"/>
      <c r="F56" s="21"/>
      <c r="G56" s="21"/>
      <c r="H56" s="21"/>
      <c r="I56" s="21"/>
      <c r="J56" s="21"/>
      <c r="K56" s="25"/>
      <c r="L56" s="26" t="str">
        <f t="shared" si="0"/>
        <v/>
      </c>
    </row>
    <row r="57" spans="1:12" x14ac:dyDescent="0.25">
      <c r="A57" s="19">
        <v>45</v>
      </c>
      <c r="B57" s="20"/>
      <c r="C57" s="25"/>
      <c r="D57" s="21"/>
      <c r="E57" s="21"/>
      <c r="F57" s="21"/>
      <c r="G57" s="21"/>
      <c r="H57" s="21"/>
      <c r="I57" s="21"/>
      <c r="J57" s="21"/>
      <c r="K57" s="25"/>
      <c r="L57" s="26" t="str">
        <f t="shared" si="0"/>
        <v/>
      </c>
    </row>
    <row r="58" spans="1:12" x14ac:dyDescent="0.25">
      <c r="A58" s="19">
        <v>46</v>
      </c>
      <c r="B58" s="20"/>
      <c r="C58" s="25"/>
      <c r="D58" s="21"/>
      <c r="E58" s="21"/>
      <c r="F58" s="21"/>
      <c r="G58" s="21"/>
      <c r="H58" s="21"/>
      <c r="I58" s="21"/>
      <c r="J58" s="21"/>
      <c r="K58" s="25"/>
      <c r="L58" s="26" t="str">
        <f t="shared" si="0"/>
        <v/>
      </c>
    </row>
    <row r="59" spans="1:12" x14ac:dyDescent="0.25">
      <c r="A59" s="19">
        <v>47</v>
      </c>
      <c r="B59" s="20"/>
      <c r="C59" s="25"/>
      <c r="D59" s="21"/>
      <c r="E59" s="21"/>
      <c r="F59" s="21"/>
      <c r="G59" s="21"/>
      <c r="H59" s="21"/>
      <c r="I59" s="21"/>
      <c r="J59" s="21"/>
      <c r="K59" s="25"/>
      <c r="L59" s="26" t="str">
        <f t="shared" si="0"/>
        <v/>
      </c>
    </row>
    <row r="60" spans="1:12" x14ac:dyDescent="0.25">
      <c r="A60" s="19">
        <v>48</v>
      </c>
      <c r="B60" s="20"/>
      <c r="C60" s="25"/>
      <c r="D60" s="21"/>
      <c r="E60" s="21"/>
      <c r="F60" s="21"/>
      <c r="G60" s="21"/>
      <c r="H60" s="21"/>
      <c r="I60" s="21"/>
      <c r="J60" s="21"/>
      <c r="K60" s="25"/>
      <c r="L60" s="26" t="str">
        <f t="shared" si="0"/>
        <v/>
      </c>
    </row>
    <row r="61" spans="1:12" x14ac:dyDescent="0.25">
      <c r="A61" s="19">
        <v>49</v>
      </c>
      <c r="B61" s="20"/>
      <c r="C61" s="25"/>
      <c r="D61" s="21"/>
      <c r="E61" s="21"/>
      <c r="F61" s="21"/>
      <c r="G61" s="21"/>
      <c r="H61" s="21"/>
      <c r="I61" s="21"/>
      <c r="J61" s="21"/>
      <c r="K61" s="25"/>
      <c r="L61" s="26" t="str">
        <f t="shared" si="0"/>
        <v/>
      </c>
    </row>
    <row r="62" spans="1:12" x14ac:dyDescent="0.25">
      <c r="A62" s="19">
        <v>50</v>
      </c>
      <c r="B62" s="20"/>
      <c r="C62" s="25"/>
      <c r="D62" s="21"/>
      <c r="E62" s="21"/>
      <c r="F62" s="21"/>
      <c r="G62" s="21"/>
      <c r="H62" s="21"/>
      <c r="I62" s="21"/>
      <c r="J62" s="21"/>
      <c r="K62" s="25"/>
      <c r="L62" s="26" t="str">
        <f t="shared" si="0"/>
        <v/>
      </c>
    </row>
    <row r="63" spans="1:12" x14ac:dyDescent="0.25">
      <c r="A63" s="19">
        <v>51</v>
      </c>
      <c r="B63" s="20"/>
      <c r="C63" s="25"/>
      <c r="D63" s="21"/>
      <c r="E63" s="21"/>
      <c r="F63" s="21"/>
      <c r="G63" s="21"/>
      <c r="H63" s="21"/>
      <c r="I63" s="21"/>
      <c r="J63" s="21"/>
      <c r="K63" s="25"/>
      <c r="L63" s="26" t="str">
        <f t="shared" si="0"/>
        <v/>
      </c>
    </row>
    <row r="64" spans="1:12" x14ac:dyDescent="0.25">
      <c r="A64" s="19">
        <v>52</v>
      </c>
      <c r="B64" s="20"/>
      <c r="C64" s="25"/>
      <c r="D64" s="21"/>
      <c r="E64" s="21"/>
      <c r="F64" s="21"/>
      <c r="G64" s="21"/>
      <c r="H64" s="21"/>
      <c r="I64" s="21"/>
      <c r="J64" s="21"/>
      <c r="K64" s="25"/>
      <c r="L64" s="26" t="str">
        <f t="shared" si="0"/>
        <v/>
      </c>
    </row>
    <row r="65" spans="1:12" x14ac:dyDescent="0.25">
      <c r="A65" s="19">
        <v>53</v>
      </c>
      <c r="B65" s="20"/>
      <c r="C65" s="25"/>
      <c r="D65" s="21"/>
      <c r="E65" s="21"/>
      <c r="F65" s="21"/>
      <c r="G65" s="21"/>
      <c r="H65" s="21"/>
      <c r="I65" s="21"/>
      <c r="J65" s="21"/>
      <c r="K65" s="25"/>
      <c r="L65" s="26" t="str">
        <f t="shared" si="0"/>
        <v/>
      </c>
    </row>
    <row r="66" spans="1:12" x14ac:dyDescent="0.25">
      <c r="A66" s="19">
        <v>54</v>
      </c>
      <c r="B66" s="20"/>
      <c r="C66" s="25"/>
      <c r="D66" s="21"/>
      <c r="E66" s="21"/>
      <c r="F66" s="21"/>
      <c r="G66" s="21"/>
      <c r="H66" s="21"/>
      <c r="I66" s="21"/>
      <c r="J66" s="21"/>
      <c r="K66" s="25"/>
      <c r="L66" s="26" t="str">
        <f t="shared" si="0"/>
        <v/>
      </c>
    </row>
    <row r="67" spans="1:12" x14ac:dyDescent="0.25">
      <c r="A67" s="19">
        <v>55</v>
      </c>
      <c r="B67" s="20"/>
      <c r="C67" s="25"/>
      <c r="D67" s="21"/>
      <c r="E67" s="21"/>
      <c r="F67" s="21"/>
      <c r="G67" s="21"/>
      <c r="H67" s="21"/>
      <c r="I67" s="21"/>
      <c r="J67" s="21"/>
      <c r="K67" s="25"/>
      <c r="L67" s="26" t="str">
        <f t="shared" si="0"/>
        <v/>
      </c>
    </row>
    <row r="68" spans="1:12" x14ac:dyDescent="0.25">
      <c r="A68" s="19">
        <v>56</v>
      </c>
      <c r="B68" s="20"/>
      <c r="C68" s="25"/>
      <c r="D68" s="21"/>
      <c r="E68" s="21"/>
      <c r="F68" s="21"/>
      <c r="G68" s="21"/>
      <c r="H68" s="21"/>
      <c r="I68" s="21"/>
      <c r="J68" s="21"/>
      <c r="K68" s="25"/>
      <c r="L68" s="26" t="str">
        <f t="shared" si="0"/>
        <v/>
      </c>
    </row>
    <row r="69" spans="1:12" x14ac:dyDescent="0.25">
      <c r="A69" s="19">
        <v>57</v>
      </c>
      <c r="B69" s="20"/>
      <c r="C69" s="25"/>
      <c r="D69" s="21"/>
      <c r="E69" s="21"/>
      <c r="F69" s="21"/>
      <c r="G69" s="21"/>
      <c r="H69" s="21"/>
      <c r="I69" s="21"/>
      <c r="J69" s="21"/>
      <c r="K69" s="25"/>
      <c r="L69" s="26" t="str">
        <f t="shared" si="0"/>
        <v/>
      </c>
    </row>
    <row r="70" spans="1:12" x14ac:dyDescent="0.25">
      <c r="A70" s="19">
        <v>58</v>
      </c>
      <c r="B70" s="20"/>
      <c r="C70" s="25"/>
      <c r="D70" s="21"/>
      <c r="E70" s="21"/>
      <c r="F70" s="21"/>
      <c r="G70" s="21"/>
      <c r="H70" s="21"/>
      <c r="I70" s="21"/>
      <c r="J70" s="21"/>
      <c r="K70" s="25"/>
      <c r="L70" s="26" t="str">
        <f t="shared" si="0"/>
        <v/>
      </c>
    </row>
    <row r="71" spans="1:12" x14ac:dyDescent="0.25">
      <c r="A71" s="19">
        <v>59</v>
      </c>
      <c r="B71" s="20"/>
      <c r="C71" s="25"/>
      <c r="D71" s="21"/>
      <c r="E71" s="21"/>
      <c r="F71" s="21"/>
      <c r="G71" s="21"/>
      <c r="H71" s="21"/>
      <c r="I71" s="21"/>
      <c r="J71" s="21"/>
      <c r="K71" s="25"/>
      <c r="L71" s="26" t="str">
        <f t="shared" si="0"/>
        <v/>
      </c>
    </row>
    <row r="72" spans="1:12" x14ac:dyDescent="0.25">
      <c r="A72" s="19">
        <v>60</v>
      </c>
      <c r="B72" s="20"/>
      <c r="C72" s="25"/>
      <c r="D72" s="21"/>
      <c r="E72" s="21"/>
      <c r="F72" s="21"/>
      <c r="G72" s="21"/>
      <c r="H72" s="21"/>
      <c r="I72" s="21"/>
      <c r="J72" s="21"/>
      <c r="K72" s="25"/>
      <c r="L72" s="26" t="str">
        <f t="shared" si="0"/>
        <v/>
      </c>
    </row>
    <row r="73" spans="1:12" x14ac:dyDescent="0.25">
      <c r="A73" s="19">
        <v>61</v>
      </c>
      <c r="B73" s="20"/>
      <c r="C73" s="25"/>
      <c r="D73" s="21"/>
      <c r="E73" s="21"/>
      <c r="F73" s="21"/>
      <c r="G73" s="21"/>
      <c r="H73" s="21"/>
      <c r="I73" s="21"/>
      <c r="J73" s="21"/>
      <c r="K73" s="25"/>
      <c r="L73" s="26" t="str">
        <f t="shared" si="0"/>
        <v/>
      </c>
    </row>
    <row r="74" spans="1:12" x14ac:dyDescent="0.25">
      <c r="A74" s="19">
        <v>62</v>
      </c>
      <c r="B74" s="20"/>
      <c r="C74" s="25"/>
      <c r="D74" s="21"/>
      <c r="E74" s="21"/>
      <c r="F74" s="21"/>
      <c r="G74" s="21"/>
      <c r="H74" s="21"/>
      <c r="I74" s="21"/>
      <c r="J74" s="21"/>
      <c r="K74" s="25"/>
      <c r="L74" s="26" t="str">
        <f t="shared" si="0"/>
        <v/>
      </c>
    </row>
    <row r="75" spans="1:12" x14ac:dyDescent="0.25">
      <c r="A75" s="19">
        <v>63</v>
      </c>
      <c r="B75" s="20"/>
      <c r="C75" s="25"/>
      <c r="D75" s="21"/>
      <c r="E75" s="21"/>
      <c r="F75" s="21"/>
      <c r="G75" s="21"/>
      <c r="H75" s="21"/>
      <c r="I75" s="21"/>
      <c r="J75" s="21"/>
      <c r="K75" s="25"/>
      <c r="L75" s="26" t="str">
        <f t="shared" si="0"/>
        <v/>
      </c>
    </row>
    <row r="76" spans="1:12" x14ac:dyDescent="0.25">
      <c r="A76" s="19">
        <v>64</v>
      </c>
      <c r="B76" s="20"/>
      <c r="C76" s="25"/>
      <c r="D76" s="21"/>
      <c r="E76" s="21"/>
      <c r="F76" s="21"/>
      <c r="G76" s="21"/>
      <c r="H76" s="21"/>
      <c r="I76" s="21"/>
      <c r="J76" s="21"/>
      <c r="K76" s="25"/>
      <c r="L76" s="26" t="str">
        <f t="shared" si="0"/>
        <v/>
      </c>
    </row>
    <row r="77" spans="1:12" x14ac:dyDescent="0.25">
      <c r="A77" s="19">
        <v>65</v>
      </c>
      <c r="B77" s="20"/>
      <c r="C77" s="25"/>
      <c r="D77" s="21"/>
      <c r="E77" s="21"/>
      <c r="F77" s="21"/>
      <c r="G77" s="21"/>
      <c r="H77" s="21"/>
      <c r="I77" s="21"/>
      <c r="J77" s="21"/>
      <c r="K77" s="25"/>
      <c r="L77" s="26" t="str">
        <f t="shared" si="0"/>
        <v/>
      </c>
    </row>
    <row r="78" spans="1:12" x14ac:dyDescent="0.25">
      <c r="A78" s="19">
        <v>66</v>
      </c>
      <c r="B78" s="20"/>
      <c r="C78" s="25"/>
      <c r="D78" s="21"/>
      <c r="E78" s="21"/>
      <c r="F78" s="21"/>
      <c r="G78" s="21"/>
      <c r="H78" s="21"/>
      <c r="I78" s="21"/>
      <c r="J78" s="21"/>
      <c r="K78" s="25"/>
      <c r="L78" s="26" t="str">
        <f t="shared" ref="L78:L112" si="1">IFERROR(AVERAGE(D78:J78),"")</f>
        <v/>
      </c>
    </row>
    <row r="79" spans="1:12" x14ac:dyDescent="0.25">
      <c r="A79" s="19">
        <v>67</v>
      </c>
      <c r="B79" s="20"/>
      <c r="C79" s="25"/>
      <c r="D79" s="21"/>
      <c r="E79" s="21"/>
      <c r="F79" s="21"/>
      <c r="G79" s="21"/>
      <c r="H79" s="21"/>
      <c r="I79" s="21"/>
      <c r="J79" s="21"/>
      <c r="K79" s="25"/>
      <c r="L79" s="26" t="str">
        <f t="shared" si="1"/>
        <v/>
      </c>
    </row>
    <row r="80" spans="1:12" x14ac:dyDescent="0.25">
      <c r="A80" s="19">
        <v>68</v>
      </c>
      <c r="B80" s="20"/>
      <c r="C80" s="25"/>
      <c r="D80" s="21"/>
      <c r="E80" s="21"/>
      <c r="F80" s="21"/>
      <c r="G80" s="21"/>
      <c r="H80" s="21"/>
      <c r="I80" s="21"/>
      <c r="J80" s="21"/>
      <c r="K80" s="25"/>
      <c r="L80" s="26" t="str">
        <f t="shared" si="1"/>
        <v/>
      </c>
    </row>
    <row r="81" spans="1:12" x14ac:dyDescent="0.25">
      <c r="A81" s="19">
        <v>69</v>
      </c>
      <c r="B81" s="20"/>
      <c r="C81" s="25"/>
      <c r="D81" s="21"/>
      <c r="E81" s="21"/>
      <c r="F81" s="21"/>
      <c r="G81" s="21"/>
      <c r="H81" s="21"/>
      <c r="I81" s="21"/>
      <c r="J81" s="21"/>
      <c r="K81" s="25"/>
      <c r="L81" s="26" t="str">
        <f t="shared" si="1"/>
        <v/>
      </c>
    </row>
    <row r="82" spans="1:12" x14ac:dyDescent="0.25">
      <c r="A82" s="19">
        <v>70</v>
      </c>
      <c r="B82" s="20"/>
      <c r="C82" s="25"/>
      <c r="D82" s="21"/>
      <c r="E82" s="21"/>
      <c r="F82" s="21"/>
      <c r="G82" s="21"/>
      <c r="H82" s="21"/>
      <c r="I82" s="21"/>
      <c r="J82" s="21"/>
      <c r="K82" s="25"/>
      <c r="L82" s="26" t="str">
        <f t="shared" si="1"/>
        <v/>
      </c>
    </row>
    <row r="83" spans="1:12" x14ac:dyDescent="0.25">
      <c r="A83" s="19">
        <v>71</v>
      </c>
      <c r="B83" s="20"/>
      <c r="C83" s="25"/>
      <c r="D83" s="21"/>
      <c r="E83" s="21"/>
      <c r="F83" s="21"/>
      <c r="G83" s="21"/>
      <c r="H83" s="21"/>
      <c r="I83" s="21"/>
      <c r="J83" s="21"/>
      <c r="K83" s="25"/>
      <c r="L83" s="26" t="str">
        <f t="shared" si="1"/>
        <v/>
      </c>
    </row>
    <row r="84" spans="1:12" x14ac:dyDescent="0.25">
      <c r="A84" s="19">
        <v>72</v>
      </c>
      <c r="B84" s="20"/>
      <c r="C84" s="25"/>
      <c r="D84" s="21"/>
      <c r="E84" s="21"/>
      <c r="F84" s="21"/>
      <c r="G84" s="21"/>
      <c r="H84" s="21"/>
      <c r="I84" s="21"/>
      <c r="J84" s="21"/>
      <c r="K84" s="25"/>
      <c r="L84" s="26" t="str">
        <f t="shared" si="1"/>
        <v/>
      </c>
    </row>
    <row r="85" spans="1:12" x14ac:dyDescent="0.25">
      <c r="A85" s="19">
        <v>73</v>
      </c>
      <c r="B85" s="20"/>
      <c r="C85" s="25"/>
      <c r="D85" s="21"/>
      <c r="E85" s="21"/>
      <c r="F85" s="21"/>
      <c r="G85" s="21"/>
      <c r="H85" s="21"/>
      <c r="I85" s="21"/>
      <c r="J85" s="21"/>
      <c r="K85" s="25"/>
      <c r="L85" s="26" t="str">
        <f t="shared" si="1"/>
        <v/>
      </c>
    </row>
    <row r="86" spans="1:12" x14ac:dyDescent="0.25">
      <c r="A86" s="19">
        <v>74</v>
      </c>
      <c r="B86" s="20"/>
      <c r="C86" s="25"/>
      <c r="D86" s="21"/>
      <c r="E86" s="21"/>
      <c r="F86" s="21"/>
      <c r="G86" s="21"/>
      <c r="H86" s="21"/>
      <c r="I86" s="21"/>
      <c r="J86" s="21"/>
      <c r="K86" s="25"/>
      <c r="L86" s="26" t="str">
        <f t="shared" si="1"/>
        <v/>
      </c>
    </row>
    <row r="87" spans="1:12" x14ac:dyDescent="0.25">
      <c r="A87" s="19">
        <v>75</v>
      </c>
      <c r="B87" s="20"/>
      <c r="C87" s="25"/>
      <c r="D87" s="21"/>
      <c r="E87" s="21"/>
      <c r="F87" s="21"/>
      <c r="G87" s="21"/>
      <c r="H87" s="21"/>
      <c r="I87" s="21"/>
      <c r="J87" s="21"/>
      <c r="K87" s="25"/>
      <c r="L87" s="26" t="str">
        <f t="shared" si="1"/>
        <v/>
      </c>
    </row>
    <row r="88" spans="1:12" x14ac:dyDescent="0.25">
      <c r="A88" s="19">
        <v>76</v>
      </c>
      <c r="B88" s="20"/>
      <c r="C88" s="25"/>
      <c r="D88" s="21"/>
      <c r="E88" s="21"/>
      <c r="F88" s="21"/>
      <c r="G88" s="21"/>
      <c r="H88" s="21"/>
      <c r="I88" s="21"/>
      <c r="J88" s="21"/>
      <c r="K88" s="25"/>
      <c r="L88" s="26" t="str">
        <f t="shared" si="1"/>
        <v/>
      </c>
    </row>
    <row r="89" spans="1:12" x14ac:dyDescent="0.25">
      <c r="A89" s="19">
        <v>77</v>
      </c>
      <c r="B89" s="20"/>
      <c r="C89" s="25"/>
      <c r="D89" s="21"/>
      <c r="E89" s="21"/>
      <c r="F89" s="21"/>
      <c r="G89" s="21"/>
      <c r="H89" s="21"/>
      <c r="I89" s="21"/>
      <c r="J89" s="21"/>
      <c r="K89" s="25"/>
      <c r="L89" s="26" t="str">
        <f t="shared" si="1"/>
        <v/>
      </c>
    </row>
    <row r="90" spans="1:12" x14ac:dyDescent="0.25">
      <c r="A90" s="19">
        <v>78</v>
      </c>
      <c r="B90" s="20"/>
      <c r="C90" s="25"/>
      <c r="D90" s="21"/>
      <c r="E90" s="21"/>
      <c r="F90" s="21"/>
      <c r="G90" s="21"/>
      <c r="H90" s="21"/>
      <c r="I90" s="21"/>
      <c r="J90" s="21"/>
      <c r="K90" s="25"/>
      <c r="L90" s="26" t="str">
        <f t="shared" si="1"/>
        <v/>
      </c>
    </row>
    <row r="91" spans="1:12" x14ac:dyDescent="0.25">
      <c r="A91" s="19">
        <v>79</v>
      </c>
      <c r="B91" s="20"/>
      <c r="C91" s="25"/>
      <c r="D91" s="21"/>
      <c r="E91" s="21"/>
      <c r="F91" s="21"/>
      <c r="G91" s="21"/>
      <c r="H91" s="21"/>
      <c r="I91" s="21"/>
      <c r="J91" s="21"/>
      <c r="K91" s="25"/>
      <c r="L91" s="26" t="str">
        <f t="shared" si="1"/>
        <v/>
      </c>
    </row>
    <row r="92" spans="1:12" x14ac:dyDescent="0.25">
      <c r="A92" s="19">
        <v>80</v>
      </c>
      <c r="B92" s="20"/>
      <c r="C92" s="25"/>
      <c r="D92" s="21"/>
      <c r="E92" s="21"/>
      <c r="F92" s="21"/>
      <c r="G92" s="21"/>
      <c r="H92" s="21"/>
      <c r="I92" s="21"/>
      <c r="J92" s="21"/>
      <c r="K92" s="25"/>
      <c r="L92" s="26" t="str">
        <f t="shared" si="1"/>
        <v/>
      </c>
    </row>
    <row r="93" spans="1:12" x14ac:dyDescent="0.25">
      <c r="A93" s="19">
        <v>81</v>
      </c>
      <c r="B93" s="20"/>
      <c r="C93" s="25"/>
      <c r="D93" s="21"/>
      <c r="E93" s="21"/>
      <c r="F93" s="21"/>
      <c r="G93" s="21"/>
      <c r="H93" s="21"/>
      <c r="I93" s="21"/>
      <c r="J93" s="21"/>
      <c r="K93" s="25"/>
      <c r="L93" s="26" t="str">
        <f t="shared" si="1"/>
        <v/>
      </c>
    </row>
    <row r="94" spans="1:12" x14ac:dyDescent="0.25">
      <c r="A94" s="19">
        <v>82</v>
      </c>
      <c r="B94" s="20"/>
      <c r="C94" s="25"/>
      <c r="D94" s="21"/>
      <c r="E94" s="21"/>
      <c r="F94" s="21"/>
      <c r="G94" s="21"/>
      <c r="H94" s="21"/>
      <c r="I94" s="21"/>
      <c r="J94" s="21"/>
      <c r="K94" s="25"/>
      <c r="L94" s="26" t="str">
        <f t="shared" si="1"/>
        <v/>
      </c>
    </row>
    <row r="95" spans="1:12" x14ac:dyDescent="0.25">
      <c r="A95" s="19">
        <v>83</v>
      </c>
      <c r="B95" s="20"/>
      <c r="C95" s="25"/>
      <c r="D95" s="21"/>
      <c r="E95" s="21"/>
      <c r="F95" s="21"/>
      <c r="G95" s="21"/>
      <c r="H95" s="21"/>
      <c r="I95" s="21"/>
      <c r="J95" s="21"/>
      <c r="K95" s="25"/>
      <c r="L95" s="26" t="str">
        <f t="shared" si="1"/>
        <v/>
      </c>
    </row>
    <row r="96" spans="1:12" x14ac:dyDescent="0.25">
      <c r="A96" s="19">
        <v>84</v>
      </c>
      <c r="B96" s="20"/>
      <c r="C96" s="25"/>
      <c r="D96" s="21"/>
      <c r="E96" s="21"/>
      <c r="F96" s="21"/>
      <c r="G96" s="21"/>
      <c r="H96" s="21"/>
      <c r="I96" s="21"/>
      <c r="J96" s="21"/>
      <c r="K96" s="25"/>
      <c r="L96" s="26" t="str">
        <f t="shared" si="1"/>
        <v/>
      </c>
    </row>
    <row r="97" spans="1:12" x14ac:dyDescent="0.25">
      <c r="A97" s="19">
        <v>85</v>
      </c>
      <c r="B97" s="20"/>
      <c r="C97" s="25"/>
      <c r="D97" s="21"/>
      <c r="E97" s="21"/>
      <c r="F97" s="21"/>
      <c r="G97" s="21"/>
      <c r="H97" s="21"/>
      <c r="I97" s="21"/>
      <c r="J97" s="21"/>
      <c r="K97" s="25"/>
      <c r="L97" s="26" t="str">
        <f t="shared" si="1"/>
        <v/>
      </c>
    </row>
    <row r="98" spans="1:12" x14ac:dyDescent="0.25">
      <c r="A98" s="19">
        <v>86</v>
      </c>
      <c r="B98" s="20"/>
      <c r="C98" s="25"/>
      <c r="D98" s="21"/>
      <c r="E98" s="21"/>
      <c r="F98" s="21"/>
      <c r="G98" s="21"/>
      <c r="H98" s="21"/>
      <c r="I98" s="21"/>
      <c r="J98" s="21"/>
      <c r="K98" s="25"/>
      <c r="L98" s="26" t="str">
        <f t="shared" si="1"/>
        <v/>
      </c>
    </row>
    <row r="99" spans="1:12" x14ac:dyDescent="0.25">
      <c r="A99" s="19">
        <v>87</v>
      </c>
      <c r="B99" s="20"/>
      <c r="C99" s="25"/>
      <c r="D99" s="21"/>
      <c r="E99" s="21"/>
      <c r="F99" s="21"/>
      <c r="G99" s="21"/>
      <c r="H99" s="21"/>
      <c r="I99" s="21"/>
      <c r="J99" s="21"/>
      <c r="K99" s="25"/>
      <c r="L99" s="26" t="str">
        <f t="shared" si="1"/>
        <v/>
      </c>
    </row>
    <row r="100" spans="1:12" x14ac:dyDescent="0.25">
      <c r="A100" s="19">
        <v>88</v>
      </c>
      <c r="B100" s="20"/>
      <c r="C100" s="25"/>
      <c r="D100" s="21"/>
      <c r="E100" s="21"/>
      <c r="F100" s="21"/>
      <c r="G100" s="21"/>
      <c r="H100" s="21"/>
      <c r="I100" s="21"/>
      <c r="J100" s="21"/>
      <c r="K100" s="25"/>
      <c r="L100" s="26" t="str">
        <f t="shared" si="1"/>
        <v/>
      </c>
    </row>
    <row r="101" spans="1:12" x14ac:dyDescent="0.25">
      <c r="A101" s="19">
        <v>89</v>
      </c>
      <c r="B101" s="20"/>
      <c r="C101" s="25"/>
      <c r="D101" s="21"/>
      <c r="E101" s="21"/>
      <c r="F101" s="21"/>
      <c r="G101" s="21"/>
      <c r="H101" s="21"/>
      <c r="I101" s="21"/>
      <c r="J101" s="21"/>
      <c r="K101" s="25"/>
      <c r="L101" s="26" t="str">
        <f t="shared" si="1"/>
        <v/>
      </c>
    </row>
    <row r="102" spans="1:12" x14ac:dyDescent="0.25">
      <c r="A102" s="19">
        <v>90</v>
      </c>
      <c r="B102" s="20"/>
      <c r="C102" s="25"/>
      <c r="D102" s="21"/>
      <c r="E102" s="21"/>
      <c r="F102" s="21"/>
      <c r="G102" s="21"/>
      <c r="H102" s="21"/>
      <c r="I102" s="21"/>
      <c r="J102" s="21"/>
      <c r="K102" s="25"/>
      <c r="L102" s="26" t="str">
        <f t="shared" si="1"/>
        <v/>
      </c>
    </row>
    <row r="103" spans="1:12" x14ac:dyDescent="0.25">
      <c r="A103" s="19">
        <v>91</v>
      </c>
      <c r="B103" s="20"/>
      <c r="C103" s="25"/>
      <c r="D103" s="21"/>
      <c r="E103" s="21"/>
      <c r="F103" s="21"/>
      <c r="G103" s="21"/>
      <c r="H103" s="21"/>
      <c r="I103" s="21"/>
      <c r="J103" s="21"/>
      <c r="K103" s="25"/>
      <c r="L103" s="26" t="str">
        <f t="shared" si="1"/>
        <v/>
      </c>
    </row>
    <row r="104" spans="1:12" x14ac:dyDescent="0.25">
      <c r="A104" s="19">
        <v>92</v>
      </c>
      <c r="B104" s="20"/>
      <c r="C104" s="25"/>
      <c r="D104" s="21"/>
      <c r="E104" s="21"/>
      <c r="F104" s="21"/>
      <c r="G104" s="21"/>
      <c r="H104" s="21"/>
      <c r="I104" s="21"/>
      <c r="J104" s="21"/>
      <c r="K104" s="25"/>
      <c r="L104" s="26" t="str">
        <f t="shared" si="1"/>
        <v/>
      </c>
    </row>
    <row r="105" spans="1:12" x14ac:dyDescent="0.25">
      <c r="A105" s="19">
        <v>93</v>
      </c>
      <c r="B105" s="20"/>
      <c r="C105" s="25"/>
      <c r="D105" s="21"/>
      <c r="E105" s="21"/>
      <c r="F105" s="21"/>
      <c r="G105" s="21"/>
      <c r="H105" s="21"/>
      <c r="I105" s="21"/>
      <c r="J105" s="21"/>
      <c r="K105" s="25"/>
      <c r="L105" s="26" t="str">
        <f t="shared" si="1"/>
        <v/>
      </c>
    </row>
    <row r="106" spans="1:12" x14ac:dyDescent="0.25">
      <c r="A106" s="19">
        <v>94</v>
      </c>
      <c r="B106" s="20"/>
      <c r="C106" s="25"/>
      <c r="D106" s="21"/>
      <c r="E106" s="21"/>
      <c r="F106" s="21"/>
      <c r="G106" s="21"/>
      <c r="H106" s="21"/>
      <c r="I106" s="21"/>
      <c r="J106" s="21"/>
      <c r="K106" s="25"/>
      <c r="L106" s="26" t="str">
        <f t="shared" si="1"/>
        <v/>
      </c>
    </row>
    <row r="107" spans="1:12" x14ac:dyDescent="0.25">
      <c r="A107" s="19">
        <v>95</v>
      </c>
      <c r="B107" s="20"/>
      <c r="C107" s="25"/>
      <c r="D107" s="21"/>
      <c r="E107" s="21"/>
      <c r="F107" s="21"/>
      <c r="G107" s="21"/>
      <c r="H107" s="21"/>
      <c r="I107" s="21"/>
      <c r="J107" s="21"/>
      <c r="K107" s="25"/>
      <c r="L107" s="26" t="str">
        <f t="shared" si="1"/>
        <v/>
      </c>
    </row>
    <row r="108" spans="1:12" x14ac:dyDescent="0.25">
      <c r="A108" s="19">
        <v>96</v>
      </c>
      <c r="B108" s="20"/>
      <c r="C108" s="25"/>
      <c r="D108" s="21"/>
      <c r="E108" s="21"/>
      <c r="F108" s="21"/>
      <c r="G108" s="21"/>
      <c r="H108" s="21"/>
      <c r="I108" s="21"/>
      <c r="J108" s="21"/>
      <c r="K108" s="25"/>
      <c r="L108" s="26" t="str">
        <f t="shared" si="1"/>
        <v/>
      </c>
    </row>
    <row r="109" spans="1:12" x14ac:dyDescent="0.25">
      <c r="A109" s="19">
        <v>97</v>
      </c>
      <c r="B109" s="20"/>
      <c r="C109" s="25"/>
      <c r="D109" s="21"/>
      <c r="E109" s="21"/>
      <c r="F109" s="21"/>
      <c r="G109" s="21"/>
      <c r="H109" s="21"/>
      <c r="I109" s="21"/>
      <c r="J109" s="21"/>
      <c r="K109" s="25"/>
      <c r="L109" s="26" t="str">
        <f t="shared" si="1"/>
        <v/>
      </c>
    </row>
    <row r="110" spans="1:12" x14ac:dyDescent="0.25">
      <c r="A110" s="19">
        <v>98</v>
      </c>
      <c r="B110" s="20"/>
      <c r="C110" s="25"/>
      <c r="D110" s="21"/>
      <c r="E110" s="21"/>
      <c r="F110" s="21"/>
      <c r="G110" s="21"/>
      <c r="H110" s="21"/>
      <c r="I110" s="21"/>
      <c r="J110" s="21"/>
      <c r="K110" s="25"/>
      <c r="L110" s="26" t="str">
        <f t="shared" si="1"/>
        <v/>
      </c>
    </row>
    <row r="111" spans="1:12" x14ac:dyDescent="0.25">
      <c r="A111" s="19">
        <v>99</v>
      </c>
      <c r="B111" s="20"/>
      <c r="C111" s="25"/>
      <c r="D111" s="21"/>
      <c r="E111" s="21"/>
      <c r="F111" s="21"/>
      <c r="G111" s="21"/>
      <c r="H111" s="21"/>
      <c r="I111" s="21"/>
      <c r="J111" s="21"/>
      <c r="K111" s="25"/>
      <c r="L111" s="26" t="str">
        <f t="shared" si="1"/>
        <v/>
      </c>
    </row>
    <row r="112" spans="1:12" x14ac:dyDescent="0.25">
      <c r="A112" s="19">
        <v>100</v>
      </c>
      <c r="B112" s="20"/>
      <c r="C112" s="25"/>
      <c r="D112" s="21"/>
      <c r="E112" s="21"/>
      <c r="F112" s="21"/>
      <c r="G112" s="21"/>
      <c r="H112" s="21"/>
      <c r="I112" s="21"/>
      <c r="J112" s="21"/>
      <c r="K112" s="25"/>
      <c r="L112" s="26" t="str">
        <f t="shared" si="1"/>
        <v/>
      </c>
    </row>
  </sheetData>
  <sheetProtection algorithmName="SHA-512" hashValue="Y/+U9lBcPveXfPZ5v+IUnUqMhqUE2KMuiUFgs3R1b1vzhDdTAmQVPnmEJk57jmKm+f+nzTmM7r4qBdoyktAKCQ==" saltValue="KEL7up3SBnqMN49C3y3g+g==" spinCount="100000" sheet="1" objects="1" scenarios="1"/>
  <mergeCells count="5">
    <mergeCell ref="E11:G11"/>
    <mergeCell ref="A1:L1"/>
    <mergeCell ref="E5:F5"/>
    <mergeCell ref="E7:L7"/>
    <mergeCell ref="H5:I5"/>
  </mergeCells>
  <pageMargins left="0.7" right="0.7" top="0.75" bottom="0.75" header="0.3" footer="0.3"/>
  <pageSetup orientation="portrait" r:id="rId1"/>
  <ignoredErrors>
    <ignoredError sqref="L13:L1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0"/>
  <sheetViews>
    <sheetView workbookViewId="0">
      <selection activeCell="N13" sqref="N13"/>
    </sheetView>
  </sheetViews>
  <sheetFormatPr baseColWidth="10" defaultColWidth="18.42578125" defaultRowHeight="15" x14ac:dyDescent="0.25"/>
  <cols>
    <col min="1" max="1" width="7.28515625" style="12" customWidth="1"/>
    <col min="2" max="2" width="41.7109375" style="12" customWidth="1"/>
    <col min="3" max="3" width="24.42578125" style="12" customWidth="1"/>
    <col min="4" max="5" width="11.7109375" style="12" customWidth="1"/>
    <col min="6" max="6" width="11.140625" style="12" customWidth="1"/>
    <col min="7" max="7" width="12.28515625" style="12" customWidth="1"/>
    <col min="8" max="8" width="12.7109375" style="12" customWidth="1"/>
    <col min="9" max="9" width="11.42578125" style="12" customWidth="1"/>
    <col min="10" max="10" width="18.42578125" style="12"/>
    <col min="11" max="11" width="13.140625" style="12" customWidth="1"/>
    <col min="12" max="12" width="13.28515625" style="12" customWidth="1"/>
    <col min="13" max="16" width="13.42578125" style="12" customWidth="1"/>
    <col min="17" max="16384" width="18.42578125" style="12"/>
  </cols>
  <sheetData>
    <row r="1" spans="1:17" ht="23.25" x14ac:dyDescent="0.35">
      <c r="A1" s="76" t="s">
        <v>58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s="13" customFormat="1" x14ac:dyDescent="0.25">
      <c r="F2" s="83"/>
      <c r="G2" s="83"/>
      <c r="H2" s="83"/>
      <c r="I2" s="83"/>
    </row>
    <row r="3" spans="1:17" s="13" customFormat="1" x14ac:dyDescent="0.25">
      <c r="F3" s="83"/>
      <c r="G3" s="83"/>
      <c r="H3" s="83"/>
      <c r="I3" s="83"/>
    </row>
    <row r="4" spans="1:17" s="13" customFormat="1" x14ac:dyDescent="0.25">
      <c r="F4" s="83"/>
      <c r="G4" s="83"/>
      <c r="H4" s="83"/>
      <c r="I4" s="83"/>
    </row>
    <row r="5" spans="1:17" s="13" customFormat="1" x14ac:dyDescent="0.25">
      <c r="C5" s="84" t="s">
        <v>45</v>
      </c>
      <c r="D5" s="84"/>
      <c r="E5" s="50">
        <f>'Valoración de portafolio'!E5:F5</f>
        <v>0</v>
      </c>
      <c r="G5" s="14" t="s">
        <v>34</v>
      </c>
      <c r="H5" s="88">
        <f>'Valoración de portafolio'!H5:I5</f>
        <v>44326</v>
      </c>
      <c r="I5" s="89"/>
    </row>
    <row r="6" spans="1:17" s="13" customFormat="1" x14ac:dyDescent="0.25">
      <c r="F6" s="83"/>
      <c r="G6" s="83"/>
      <c r="H6" s="83"/>
      <c r="I6" s="83"/>
    </row>
    <row r="7" spans="1:17" s="13" customFormat="1" x14ac:dyDescent="0.25">
      <c r="C7" s="85" t="s">
        <v>31</v>
      </c>
      <c r="D7" s="86"/>
      <c r="E7" s="87">
        <f>'Valoración de portafolio'!E7:L7</f>
        <v>0</v>
      </c>
      <c r="F7" s="87"/>
      <c r="G7" s="87"/>
      <c r="H7" s="87"/>
      <c r="I7" s="87"/>
    </row>
    <row r="8" spans="1:17" s="13" customFormat="1" x14ac:dyDescent="0.25">
      <c r="F8" s="83"/>
      <c r="G8" s="83"/>
      <c r="H8" s="83"/>
      <c r="I8" s="83"/>
    </row>
    <row r="9" spans="1:17" s="13" customFormat="1" ht="15.75" thickBot="1" x14ac:dyDescent="0.3">
      <c r="F9" s="83"/>
      <c r="G9" s="83"/>
    </row>
    <row r="10" spans="1:17" ht="45" x14ac:dyDescent="0.25">
      <c r="A10" s="16"/>
      <c r="B10" s="17" t="s">
        <v>65</v>
      </c>
      <c r="C10" s="16" t="s">
        <v>83</v>
      </c>
      <c r="D10" s="27" t="s">
        <v>78</v>
      </c>
      <c r="E10" s="27" t="s">
        <v>80</v>
      </c>
      <c r="F10" s="27" t="s">
        <v>46</v>
      </c>
      <c r="G10" s="27" t="s">
        <v>79</v>
      </c>
      <c r="H10" s="27" t="s">
        <v>47</v>
      </c>
      <c r="I10" s="69" t="s">
        <v>48</v>
      </c>
      <c r="J10" s="28" t="s">
        <v>49</v>
      </c>
      <c r="K10" s="29" t="s">
        <v>50</v>
      </c>
      <c r="L10" s="29" t="s">
        <v>51</v>
      </c>
      <c r="M10" s="30" t="s">
        <v>52</v>
      </c>
      <c r="N10" s="29" t="s">
        <v>141</v>
      </c>
      <c r="O10" s="72" t="s">
        <v>69</v>
      </c>
      <c r="Q10" s="31"/>
    </row>
    <row r="11" spans="1:17" x14ac:dyDescent="0.25">
      <c r="A11" s="19">
        <v>1</v>
      </c>
      <c r="B11" s="35" t="str">
        <f>'Valoración de portafolio'!B13</f>
        <v>Arcos Montes Pablo</v>
      </c>
      <c r="C11" s="35" t="str">
        <f>'Valoración de portafolio'!C13</f>
        <v>poner todas las materias</v>
      </c>
      <c r="D11" s="32">
        <v>30</v>
      </c>
      <c r="E11" s="32">
        <v>14</v>
      </c>
      <c r="F11" s="23">
        <v>0</v>
      </c>
      <c r="G11" s="23">
        <v>0</v>
      </c>
      <c r="H11" s="23">
        <v>0</v>
      </c>
      <c r="I11" s="37">
        <f>IFERROR(((E11*D11)-F11)/(D11*E11),"")</f>
        <v>1</v>
      </c>
      <c r="J11" s="21">
        <v>1</v>
      </c>
      <c r="K11" s="21">
        <v>1</v>
      </c>
      <c r="L11" s="21">
        <v>1</v>
      </c>
      <c r="M11" s="21">
        <v>1</v>
      </c>
      <c r="N11" s="21">
        <v>1</v>
      </c>
      <c r="O11" s="38">
        <f>IFERROR(AVERAGE(I11:N11),"")</f>
        <v>1</v>
      </c>
      <c r="Q11" s="34"/>
    </row>
    <row r="12" spans="1:17" x14ac:dyDescent="0.25">
      <c r="A12" s="19">
        <v>2</v>
      </c>
      <c r="B12" s="35" t="str">
        <f>'Valoración de portafolio'!B14</f>
        <v>Bracamontes Romero Margarita</v>
      </c>
      <c r="C12" s="35">
        <f>'Valoración de portafolio'!C14</f>
        <v>0</v>
      </c>
      <c r="D12" s="32">
        <v>25</v>
      </c>
      <c r="E12" s="32">
        <v>16</v>
      </c>
      <c r="F12" s="23">
        <v>10</v>
      </c>
      <c r="G12" s="23">
        <v>5</v>
      </c>
      <c r="H12" s="23">
        <v>5</v>
      </c>
      <c r="I12" s="37">
        <f t="shared" ref="I12:I75" si="0">IFERROR(((E12*D12)-F12)/(D12*E12),"")</f>
        <v>0.97499999999999998</v>
      </c>
      <c r="J12" s="21">
        <v>1</v>
      </c>
      <c r="K12" s="21">
        <v>0.8</v>
      </c>
      <c r="L12" s="21">
        <v>0.8</v>
      </c>
      <c r="M12" s="21">
        <v>1</v>
      </c>
      <c r="N12" s="21">
        <v>1</v>
      </c>
      <c r="O12" s="38">
        <f t="shared" ref="O12:O75" si="1">IFERROR(AVERAGE(I12:N12),"")</f>
        <v>0.9291666666666667</v>
      </c>
    </row>
    <row r="13" spans="1:17" x14ac:dyDescent="0.25">
      <c r="A13" s="19">
        <v>3</v>
      </c>
      <c r="B13" s="35" t="str">
        <f>'Valoración de portafolio'!B15</f>
        <v>Campos Flores Erendira Isabel</v>
      </c>
      <c r="C13" s="35">
        <f>'Valoración de portafolio'!C15</f>
        <v>0</v>
      </c>
      <c r="D13" s="32"/>
      <c r="E13" s="32"/>
      <c r="F13" s="23"/>
      <c r="G13" s="23"/>
      <c r="H13" s="23"/>
      <c r="I13" s="37" t="str">
        <f t="shared" si="0"/>
        <v/>
      </c>
      <c r="J13" s="21"/>
      <c r="K13" s="21"/>
      <c r="L13" s="21"/>
      <c r="M13" s="21"/>
      <c r="N13" s="21"/>
      <c r="O13" s="38" t="str">
        <f t="shared" si="1"/>
        <v/>
      </c>
    </row>
    <row r="14" spans="1:17" x14ac:dyDescent="0.25">
      <c r="A14" s="19">
        <v>4</v>
      </c>
      <c r="B14" s="35" t="str">
        <f>'Valoración de portafolio'!B16</f>
        <v>Carmona Muñoz Gilberto</v>
      </c>
      <c r="C14" s="35">
        <f>'Valoración de portafolio'!C16</f>
        <v>0</v>
      </c>
      <c r="D14" s="32"/>
      <c r="E14" s="32"/>
      <c r="F14" s="23"/>
      <c r="G14" s="23"/>
      <c r="H14" s="23"/>
      <c r="I14" s="37" t="str">
        <f t="shared" si="0"/>
        <v/>
      </c>
      <c r="J14" s="21"/>
      <c r="K14" s="21"/>
      <c r="L14" s="21"/>
      <c r="M14" s="21"/>
      <c r="N14" s="21"/>
      <c r="O14" s="38" t="str">
        <f t="shared" si="1"/>
        <v/>
      </c>
    </row>
    <row r="15" spans="1:17" x14ac:dyDescent="0.25">
      <c r="A15" s="19">
        <v>5</v>
      </c>
      <c r="B15" s="35" t="str">
        <f>'Valoración de portafolio'!B17</f>
        <v>Carrillo Ruedas Mario</v>
      </c>
      <c r="C15" s="35">
        <f>'Valoración de portafolio'!C17</f>
        <v>0</v>
      </c>
      <c r="D15" s="32"/>
      <c r="E15" s="32"/>
      <c r="F15" s="23"/>
      <c r="G15" s="23"/>
      <c r="H15" s="23"/>
      <c r="I15" s="37" t="str">
        <f t="shared" si="0"/>
        <v/>
      </c>
      <c r="J15" s="21"/>
      <c r="K15" s="21"/>
      <c r="L15" s="21"/>
      <c r="M15" s="21"/>
      <c r="N15" s="21"/>
      <c r="O15" s="38" t="str">
        <f t="shared" si="1"/>
        <v/>
      </c>
    </row>
    <row r="16" spans="1:17" x14ac:dyDescent="0.25">
      <c r="A16" s="19">
        <v>6</v>
      </c>
      <c r="B16" s="35" t="str">
        <f>'Valoración de portafolio'!B18</f>
        <v>Casillas Nuño Carlos Fidencio</v>
      </c>
      <c r="C16" s="35">
        <f>'Valoración de portafolio'!C18</f>
        <v>0</v>
      </c>
      <c r="D16" s="32"/>
      <c r="E16" s="32"/>
      <c r="F16" s="23"/>
      <c r="G16" s="23"/>
      <c r="H16" s="23"/>
      <c r="I16" s="37" t="str">
        <f t="shared" si="0"/>
        <v/>
      </c>
      <c r="J16" s="21"/>
      <c r="K16" s="21"/>
      <c r="L16" s="21"/>
      <c r="M16" s="21"/>
      <c r="N16" s="21"/>
      <c r="O16" s="38" t="str">
        <f t="shared" si="1"/>
        <v/>
      </c>
    </row>
    <row r="17" spans="1:15" x14ac:dyDescent="0.25">
      <c r="A17" s="19">
        <v>7</v>
      </c>
      <c r="B17" s="35" t="str">
        <f>'Valoración de portafolio'!B19</f>
        <v>De Anda Gonzalez David</v>
      </c>
      <c r="C17" s="35">
        <f>'Valoración de portafolio'!C19</f>
        <v>0</v>
      </c>
      <c r="D17" s="20"/>
      <c r="E17" s="20"/>
      <c r="F17" s="23"/>
      <c r="G17" s="23"/>
      <c r="H17" s="23"/>
      <c r="I17" s="37" t="str">
        <f t="shared" si="0"/>
        <v/>
      </c>
      <c r="J17" s="21"/>
      <c r="K17" s="21"/>
      <c r="L17" s="21"/>
      <c r="M17" s="21"/>
      <c r="N17" s="21"/>
      <c r="O17" s="38" t="str">
        <f t="shared" si="1"/>
        <v/>
      </c>
    </row>
    <row r="18" spans="1:15" x14ac:dyDescent="0.25">
      <c r="A18" s="19">
        <v>8</v>
      </c>
      <c r="B18" s="35" t="str">
        <f>'Valoración de portafolio'!B20</f>
        <v>De Anda Sanchez Rosa Maria</v>
      </c>
      <c r="C18" s="35">
        <f>'Valoración de portafolio'!C20</f>
        <v>0</v>
      </c>
      <c r="D18" s="20"/>
      <c r="E18" s="20"/>
      <c r="F18" s="23"/>
      <c r="G18" s="23"/>
      <c r="H18" s="23"/>
      <c r="I18" s="37" t="str">
        <f t="shared" si="0"/>
        <v/>
      </c>
      <c r="J18" s="21"/>
      <c r="K18" s="21"/>
      <c r="L18" s="21"/>
      <c r="M18" s="21"/>
      <c r="N18" s="21"/>
      <c r="O18" s="38" t="str">
        <f t="shared" si="1"/>
        <v/>
      </c>
    </row>
    <row r="19" spans="1:15" x14ac:dyDescent="0.25">
      <c r="A19" s="19">
        <v>9</v>
      </c>
      <c r="B19" s="35" t="str">
        <f>'Valoración de portafolio'!B21</f>
        <v>Eguiarte Alcala Herbey</v>
      </c>
      <c r="C19" s="35">
        <f>'Valoración de portafolio'!C21</f>
        <v>0</v>
      </c>
      <c r="D19" s="20"/>
      <c r="E19" s="20"/>
      <c r="F19" s="23"/>
      <c r="G19" s="23"/>
      <c r="H19" s="23"/>
      <c r="I19" s="37" t="str">
        <f t="shared" si="0"/>
        <v/>
      </c>
      <c r="J19" s="21"/>
      <c r="K19" s="21"/>
      <c r="L19" s="21"/>
      <c r="M19" s="21"/>
      <c r="N19" s="21"/>
      <c r="O19" s="38" t="str">
        <f t="shared" si="1"/>
        <v/>
      </c>
    </row>
    <row r="20" spans="1:15" x14ac:dyDescent="0.25">
      <c r="A20" s="19">
        <v>10</v>
      </c>
      <c r="B20" s="35" t="str">
        <f>'Valoración de portafolio'!B22</f>
        <v>Flores Padilla Juan Jesus</v>
      </c>
      <c r="C20" s="35">
        <f>'Valoración de portafolio'!C22</f>
        <v>0</v>
      </c>
      <c r="D20" s="20"/>
      <c r="E20" s="20"/>
      <c r="F20" s="23"/>
      <c r="G20" s="23"/>
      <c r="H20" s="23"/>
      <c r="I20" s="37" t="str">
        <f t="shared" si="0"/>
        <v/>
      </c>
      <c r="J20" s="21"/>
      <c r="K20" s="21"/>
      <c r="L20" s="21"/>
      <c r="M20" s="21"/>
      <c r="N20" s="21"/>
      <c r="O20" s="38" t="str">
        <f t="shared" si="1"/>
        <v/>
      </c>
    </row>
    <row r="21" spans="1:15" x14ac:dyDescent="0.25">
      <c r="A21" s="19">
        <v>11</v>
      </c>
      <c r="B21" s="35" t="str">
        <f>'Valoración de portafolio'!B23</f>
        <v>Garcia Cervantes María Eugenia</v>
      </c>
      <c r="C21" s="35">
        <f>'Valoración de portafolio'!C23</f>
        <v>0</v>
      </c>
      <c r="D21" s="20"/>
      <c r="E21" s="20"/>
      <c r="F21" s="23"/>
      <c r="G21" s="23"/>
      <c r="H21" s="23"/>
      <c r="I21" s="37" t="str">
        <f t="shared" si="0"/>
        <v/>
      </c>
      <c r="J21" s="21"/>
      <c r="K21" s="21"/>
      <c r="L21" s="21"/>
      <c r="M21" s="21"/>
      <c r="N21" s="21"/>
      <c r="O21" s="38" t="str">
        <f t="shared" si="1"/>
        <v/>
      </c>
    </row>
    <row r="22" spans="1:15" x14ac:dyDescent="0.25">
      <c r="A22" s="19">
        <v>12</v>
      </c>
      <c r="B22" s="35" t="str">
        <f>'Valoración de portafolio'!B24</f>
        <v>Garcia Orozco Francisco</v>
      </c>
      <c r="C22" s="35">
        <f>'Valoración de portafolio'!C24</f>
        <v>0</v>
      </c>
      <c r="D22" s="20"/>
      <c r="E22" s="20"/>
      <c r="F22" s="23"/>
      <c r="G22" s="23"/>
      <c r="H22" s="23"/>
      <c r="I22" s="37" t="str">
        <f t="shared" si="0"/>
        <v/>
      </c>
      <c r="J22" s="21"/>
      <c r="K22" s="21"/>
      <c r="L22" s="21"/>
      <c r="M22" s="21"/>
      <c r="N22" s="21"/>
      <c r="O22" s="38" t="str">
        <f t="shared" si="1"/>
        <v/>
      </c>
    </row>
    <row r="23" spans="1:15" x14ac:dyDescent="0.25">
      <c r="A23" s="19">
        <v>13</v>
      </c>
      <c r="B23" s="35" t="str">
        <f>'Valoración de portafolio'!B25</f>
        <v>Guillen Romero Fabian</v>
      </c>
      <c r="C23" s="35">
        <f>'Valoración de portafolio'!C25</f>
        <v>0</v>
      </c>
      <c r="D23" s="20"/>
      <c r="E23" s="20"/>
      <c r="F23" s="23"/>
      <c r="G23" s="23"/>
      <c r="H23" s="23"/>
      <c r="I23" s="37" t="str">
        <f t="shared" si="0"/>
        <v/>
      </c>
      <c r="J23" s="21"/>
      <c r="K23" s="21"/>
      <c r="L23" s="21"/>
      <c r="M23" s="21"/>
      <c r="N23" s="21"/>
      <c r="O23" s="38" t="str">
        <f t="shared" si="1"/>
        <v/>
      </c>
    </row>
    <row r="24" spans="1:15" x14ac:dyDescent="0.25">
      <c r="A24" s="19">
        <v>14</v>
      </c>
      <c r="B24" s="35" t="str">
        <f>'Valoración de portafolio'!B26</f>
        <v>Gutierrez Amezcua Christian Eduardo</v>
      </c>
      <c r="C24" s="35">
        <f>'Valoración de portafolio'!C26</f>
        <v>0</v>
      </c>
      <c r="D24" s="20"/>
      <c r="E24" s="20"/>
      <c r="F24" s="23"/>
      <c r="G24" s="23"/>
      <c r="H24" s="23"/>
      <c r="I24" s="37" t="str">
        <f t="shared" si="0"/>
        <v/>
      </c>
      <c r="J24" s="21"/>
      <c r="K24" s="21"/>
      <c r="L24" s="21"/>
      <c r="M24" s="21"/>
      <c r="N24" s="21"/>
      <c r="O24" s="38" t="str">
        <f t="shared" si="1"/>
        <v/>
      </c>
    </row>
    <row r="25" spans="1:15" x14ac:dyDescent="0.25">
      <c r="A25" s="19">
        <v>15</v>
      </c>
      <c r="B25" s="35" t="str">
        <f>'Valoración de portafolio'!B27</f>
        <v>Gutierrez Guerrero Alonso</v>
      </c>
      <c r="C25" s="35">
        <f>'Valoración de portafolio'!C27</f>
        <v>0</v>
      </c>
      <c r="D25" s="20"/>
      <c r="E25" s="20"/>
      <c r="F25" s="23"/>
      <c r="G25" s="23"/>
      <c r="H25" s="23"/>
      <c r="I25" s="37" t="str">
        <f t="shared" si="0"/>
        <v/>
      </c>
      <c r="J25" s="21"/>
      <c r="K25" s="21"/>
      <c r="L25" s="21"/>
      <c r="M25" s="21"/>
      <c r="N25" s="21"/>
      <c r="O25" s="38" t="str">
        <f t="shared" si="1"/>
        <v/>
      </c>
    </row>
    <row r="26" spans="1:15" x14ac:dyDescent="0.25">
      <c r="A26" s="19">
        <v>16</v>
      </c>
      <c r="B26" s="35" t="str">
        <f>'Valoración de portafolio'!B28</f>
        <v>Hernandez Ortiz Gerardo Natanael</v>
      </c>
      <c r="C26" s="35">
        <f>'Valoración de portafolio'!C28</f>
        <v>0</v>
      </c>
      <c r="D26" s="20"/>
      <c r="E26" s="20"/>
      <c r="F26" s="23"/>
      <c r="G26" s="23"/>
      <c r="H26" s="23"/>
      <c r="I26" s="37" t="str">
        <f t="shared" si="0"/>
        <v/>
      </c>
      <c r="J26" s="21"/>
      <c r="K26" s="21"/>
      <c r="L26" s="21"/>
      <c r="M26" s="21"/>
      <c r="N26" s="21"/>
      <c r="O26" s="38" t="str">
        <f t="shared" si="1"/>
        <v/>
      </c>
    </row>
    <row r="27" spans="1:15" x14ac:dyDescent="0.25">
      <c r="A27" s="19">
        <v>17</v>
      </c>
      <c r="B27" s="35" t="str">
        <f>'Valoración de portafolio'!B29</f>
        <v>Hernandez Tapia Emma Del Rocio</v>
      </c>
      <c r="C27" s="35">
        <f>'Valoración de portafolio'!C29</f>
        <v>0</v>
      </c>
      <c r="D27" s="20"/>
      <c r="E27" s="20"/>
      <c r="F27" s="23"/>
      <c r="G27" s="23"/>
      <c r="H27" s="23"/>
      <c r="I27" s="37" t="str">
        <f t="shared" si="0"/>
        <v/>
      </c>
      <c r="J27" s="21"/>
      <c r="K27" s="21"/>
      <c r="L27" s="21"/>
      <c r="M27" s="21"/>
      <c r="N27" s="21"/>
      <c r="O27" s="38" t="str">
        <f t="shared" si="1"/>
        <v/>
      </c>
    </row>
    <row r="28" spans="1:15" x14ac:dyDescent="0.25">
      <c r="A28" s="19">
        <v>18</v>
      </c>
      <c r="B28" s="35" t="str">
        <f>'Valoración de portafolio'!B30</f>
        <v>Herrera Garcia Martha Patricia</v>
      </c>
      <c r="C28" s="35">
        <f>'Valoración de portafolio'!C30</f>
        <v>0</v>
      </c>
      <c r="D28" s="20"/>
      <c r="E28" s="20"/>
      <c r="F28" s="23"/>
      <c r="G28" s="23"/>
      <c r="H28" s="23"/>
      <c r="I28" s="37" t="str">
        <f t="shared" si="0"/>
        <v/>
      </c>
      <c r="J28" s="21"/>
      <c r="K28" s="21"/>
      <c r="L28" s="21"/>
      <c r="M28" s="21"/>
      <c r="N28" s="21"/>
      <c r="O28" s="38" t="str">
        <f t="shared" si="1"/>
        <v/>
      </c>
    </row>
    <row r="29" spans="1:15" x14ac:dyDescent="0.25">
      <c r="A29" s="19">
        <v>19</v>
      </c>
      <c r="B29" s="35" t="str">
        <f>'Valoración de portafolio'!B31</f>
        <v>Ibarra Luna Gerardo</v>
      </c>
      <c r="C29" s="35">
        <f>'Valoración de portafolio'!C31</f>
        <v>0</v>
      </c>
      <c r="D29" s="20"/>
      <c r="E29" s="20"/>
      <c r="F29" s="23"/>
      <c r="G29" s="23"/>
      <c r="H29" s="23"/>
      <c r="I29" s="37" t="str">
        <f t="shared" si="0"/>
        <v/>
      </c>
      <c r="J29" s="21"/>
      <c r="K29" s="21"/>
      <c r="L29" s="21"/>
      <c r="M29" s="21"/>
      <c r="N29" s="21"/>
      <c r="O29" s="38" t="str">
        <f t="shared" si="1"/>
        <v/>
      </c>
    </row>
    <row r="30" spans="1:15" x14ac:dyDescent="0.25">
      <c r="A30" s="19">
        <v>20</v>
      </c>
      <c r="B30" s="35" t="str">
        <f>'Valoración de portafolio'!B32</f>
        <v>Jaramillo Aldecua Alejandro Cesar</v>
      </c>
      <c r="C30" s="35">
        <f>'Valoración de portafolio'!C32</f>
        <v>0</v>
      </c>
      <c r="D30" s="20"/>
      <c r="E30" s="20"/>
      <c r="F30" s="23"/>
      <c r="G30" s="23"/>
      <c r="H30" s="23"/>
      <c r="I30" s="37" t="str">
        <f t="shared" si="0"/>
        <v/>
      </c>
      <c r="J30" s="21"/>
      <c r="K30" s="21"/>
      <c r="L30" s="21"/>
      <c r="M30" s="21"/>
      <c r="N30" s="21"/>
      <c r="O30" s="38" t="str">
        <f t="shared" si="1"/>
        <v/>
      </c>
    </row>
    <row r="31" spans="1:15" x14ac:dyDescent="0.25">
      <c r="A31" s="19">
        <v>21</v>
      </c>
      <c r="B31" s="35" t="str">
        <f>'Valoración de portafolio'!B33</f>
        <v>Lopez Tirado Victor Manuel</v>
      </c>
      <c r="C31" s="35">
        <f>'Valoración de portafolio'!C33</f>
        <v>0</v>
      </c>
      <c r="D31" s="23"/>
      <c r="E31" s="23"/>
      <c r="F31" s="23"/>
      <c r="G31" s="23"/>
      <c r="H31" s="23"/>
      <c r="I31" s="37" t="str">
        <f t="shared" si="0"/>
        <v/>
      </c>
      <c r="J31" s="21"/>
      <c r="K31" s="21"/>
      <c r="L31" s="21"/>
      <c r="M31" s="21"/>
      <c r="N31" s="21"/>
      <c r="O31" s="38" t="str">
        <f t="shared" si="1"/>
        <v/>
      </c>
    </row>
    <row r="32" spans="1:15" x14ac:dyDescent="0.25">
      <c r="A32" s="19">
        <v>22</v>
      </c>
      <c r="B32" s="35" t="str">
        <f>'Valoración de portafolio'!B34</f>
        <v>Meza Lopez Fermin</v>
      </c>
      <c r="C32" s="35">
        <f>'Valoración de portafolio'!C34</f>
        <v>0</v>
      </c>
      <c r="D32" s="23"/>
      <c r="E32" s="23"/>
      <c r="F32" s="23"/>
      <c r="G32" s="23"/>
      <c r="H32" s="23"/>
      <c r="I32" s="37" t="str">
        <f t="shared" si="0"/>
        <v/>
      </c>
      <c r="J32" s="21"/>
      <c r="K32" s="21"/>
      <c r="L32" s="21"/>
      <c r="M32" s="21"/>
      <c r="N32" s="21"/>
      <c r="O32" s="38" t="str">
        <f t="shared" si="1"/>
        <v/>
      </c>
    </row>
    <row r="33" spans="1:15" x14ac:dyDescent="0.25">
      <c r="A33" s="19">
        <v>23</v>
      </c>
      <c r="B33" s="35" t="str">
        <f>'Valoración de portafolio'!B35</f>
        <v>Navarro Ledesma Maria Beatriz</v>
      </c>
      <c r="C33" s="35">
        <f>'Valoración de portafolio'!C35</f>
        <v>0</v>
      </c>
      <c r="D33" s="23"/>
      <c r="E33" s="23"/>
      <c r="F33" s="23"/>
      <c r="G33" s="23"/>
      <c r="H33" s="23"/>
      <c r="I33" s="37" t="str">
        <f t="shared" si="0"/>
        <v/>
      </c>
      <c r="J33" s="21"/>
      <c r="K33" s="21"/>
      <c r="L33" s="21"/>
      <c r="M33" s="21"/>
      <c r="N33" s="21"/>
      <c r="O33" s="38" t="str">
        <f t="shared" si="1"/>
        <v/>
      </c>
    </row>
    <row r="34" spans="1:15" x14ac:dyDescent="0.25">
      <c r="A34" s="19">
        <v>24</v>
      </c>
      <c r="B34" s="35" t="str">
        <f>'Valoración de portafolio'!B36</f>
        <v>Navarro Peña Jose De Jesus</v>
      </c>
      <c r="C34" s="35">
        <f>'Valoración de portafolio'!C36</f>
        <v>0</v>
      </c>
      <c r="D34" s="23"/>
      <c r="E34" s="23"/>
      <c r="F34" s="23"/>
      <c r="G34" s="23"/>
      <c r="H34" s="23"/>
      <c r="I34" s="37" t="str">
        <f t="shared" si="0"/>
        <v/>
      </c>
      <c r="J34" s="21"/>
      <c r="K34" s="21"/>
      <c r="L34" s="21"/>
      <c r="M34" s="21"/>
      <c r="N34" s="21"/>
      <c r="O34" s="38" t="str">
        <f t="shared" si="1"/>
        <v/>
      </c>
    </row>
    <row r="35" spans="1:15" x14ac:dyDescent="0.25">
      <c r="A35" s="19">
        <v>25</v>
      </c>
      <c r="B35" s="35" t="str">
        <f>'Valoración de portafolio'!B37</f>
        <v>Nuñez Quintero Maria De Lourdes</v>
      </c>
      <c r="C35" s="35">
        <f>'Valoración de portafolio'!C37</f>
        <v>0</v>
      </c>
      <c r="D35" s="23"/>
      <c r="E35" s="23"/>
      <c r="F35" s="23"/>
      <c r="G35" s="23"/>
      <c r="H35" s="23"/>
      <c r="I35" s="37" t="str">
        <f t="shared" si="0"/>
        <v/>
      </c>
      <c r="J35" s="21"/>
      <c r="K35" s="21"/>
      <c r="L35" s="21"/>
      <c r="M35" s="21"/>
      <c r="N35" s="21"/>
      <c r="O35" s="38" t="str">
        <f t="shared" si="1"/>
        <v/>
      </c>
    </row>
    <row r="36" spans="1:15" x14ac:dyDescent="0.25">
      <c r="A36" s="19">
        <v>26</v>
      </c>
      <c r="B36" s="35" t="str">
        <f>'Valoración de portafolio'!B38</f>
        <v>Olmedo Gonzalez Humberto</v>
      </c>
      <c r="C36" s="35">
        <f>'Valoración de portafolio'!C38</f>
        <v>0</v>
      </c>
      <c r="D36" s="23"/>
      <c r="E36" s="23"/>
      <c r="F36" s="23"/>
      <c r="G36" s="23"/>
      <c r="H36" s="23"/>
      <c r="I36" s="37" t="str">
        <f t="shared" si="0"/>
        <v/>
      </c>
      <c r="J36" s="21"/>
      <c r="K36" s="21"/>
      <c r="L36" s="21"/>
      <c r="M36" s="21"/>
      <c r="N36" s="21"/>
      <c r="O36" s="38" t="str">
        <f t="shared" si="1"/>
        <v/>
      </c>
    </row>
    <row r="37" spans="1:15" x14ac:dyDescent="0.25">
      <c r="A37" s="19">
        <v>27</v>
      </c>
      <c r="B37" s="35" t="str">
        <f>'Valoración de portafolio'!B39</f>
        <v>Parra Delgado Cesar Armando</v>
      </c>
      <c r="C37" s="35">
        <f>'Valoración de portafolio'!C39</f>
        <v>0</v>
      </c>
      <c r="D37" s="23"/>
      <c r="E37" s="23"/>
      <c r="F37" s="23"/>
      <c r="G37" s="23"/>
      <c r="H37" s="23"/>
      <c r="I37" s="37" t="str">
        <f t="shared" si="0"/>
        <v/>
      </c>
      <c r="J37" s="21"/>
      <c r="K37" s="21"/>
      <c r="L37" s="21"/>
      <c r="M37" s="21"/>
      <c r="N37" s="21"/>
      <c r="O37" s="38" t="str">
        <f t="shared" si="1"/>
        <v/>
      </c>
    </row>
    <row r="38" spans="1:15" x14ac:dyDescent="0.25">
      <c r="A38" s="19">
        <v>28</v>
      </c>
      <c r="B38" s="35" t="str">
        <f>'Valoración de portafolio'!B40</f>
        <v>Paz Lopez Ricardo Adan</v>
      </c>
      <c r="C38" s="35">
        <f>'Valoración de portafolio'!C40</f>
        <v>0</v>
      </c>
      <c r="D38" s="23"/>
      <c r="E38" s="23"/>
      <c r="F38" s="23"/>
      <c r="G38" s="23"/>
      <c r="H38" s="23"/>
      <c r="I38" s="37" t="str">
        <f t="shared" si="0"/>
        <v/>
      </c>
      <c r="J38" s="21"/>
      <c r="K38" s="21"/>
      <c r="L38" s="21"/>
      <c r="M38" s="21"/>
      <c r="N38" s="21"/>
      <c r="O38" s="38" t="str">
        <f t="shared" si="1"/>
        <v/>
      </c>
    </row>
    <row r="39" spans="1:15" x14ac:dyDescent="0.25">
      <c r="A39" s="19">
        <v>29</v>
      </c>
      <c r="B39" s="35" t="str">
        <f>'Valoración de portafolio'!B41</f>
        <v>Perez  Carbajal Rosa Luz</v>
      </c>
      <c r="C39" s="35">
        <f>'Valoración de portafolio'!C41</f>
        <v>0</v>
      </c>
      <c r="D39" s="23"/>
      <c r="E39" s="23"/>
      <c r="F39" s="23"/>
      <c r="G39" s="23"/>
      <c r="H39" s="23"/>
      <c r="I39" s="37" t="str">
        <f t="shared" si="0"/>
        <v/>
      </c>
      <c r="J39" s="21"/>
      <c r="K39" s="21"/>
      <c r="L39" s="21"/>
      <c r="M39" s="21"/>
      <c r="N39" s="21"/>
      <c r="O39" s="38" t="str">
        <f t="shared" si="1"/>
        <v/>
      </c>
    </row>
    <row r="40" spans="1:15" x14ac:dyDescent="0.25">
      <c r="A40" s="19">
        <v>30</v>
      </c>
      <c r="B40" s="35" t="str">
        <f>'Valoración de portafolio'!B42</f>
        <v>Posada Macias Monserrat</v>
      </c>
      <c r="C40" s="35">
        <f>'Valoración de portafolio'!C42</f>
        <v>0</v>
      </c>
      <c r="D40" s="23"/>
      <c r="E40" s="23"/>
      <c r="F40" s="23"/>
      <c r="G40" s="23"/>
      <c r="H40" s="23"/>
      <c r="I40" s="37" t="str">
        <f t="shared" si="0"/>
        <v/>
      </c>
      <c r="J40" s="21"/>
      <c r="K40" s="21"/>
      <c r="L40" s="21"/>
      <c r="M40" s="21"/>
      <c r="N40" s="21"/>
      <c r="O40" s="38" t="str">
        <f t="shared" si="1"/>
        <v/>
      </c>
    </row>
    <row r="41" spans="1:15" x14ac:dyDescent="0.25">
      <c r="A41" s="19">
        <v>31</v>
      </c>
      <c r="B41" s="35" t="str">
        <f>'Valoración de portafolio'!B43</f>
        <v>Quintanilla Rios Juan Antonio</v>
      </c>
      <c r="C41" s="35">
        <f>'Valoración de portafolio'!C43</f>
        <v>0</v>
      </c>
      <c r="D41" s="23"/>
      <c r="E41" s="23"/>
      <c r="F41" s="23"/>
      <c r="G41" s="23"/>
      <c r="H41" s="23"/>
      <c r="I41" s="37" t="str">
        <f t="shared" si="0"/>
        <v/>
      </c>
      <c r="J41" s="21"/>
      <c r="K41" s="21"/>
      <c r="L41" s="21"/>
      <c r="M41" s="21"/>
      <c r="N41" s="21"/>
      <c r="O41" s="38" t="str">
        <f t="shared" si="1"/>
        <v/>
      </c>
    </row>
    <row r="42" spans="1:15" x14ac:dyDescent="0.25">
      <c r="A42" s="19">
        <v>32</v>
      </c>
      <c r="B42" s="35" t="str">
        <f>'Valoración de portafolio'!B44</f>
        <v>Ramirez Gongora Agustin</v>
      </c>
      <c r="C42" s="35">
        <f>'Valoración de portafolio'!C44</f>
        <v>0</v>
      </c>
      <c r="D42" s="23"/>
      <c r="E42" s="23"/>
      <c r="F42" s="23"/>
      <c r="G42" s="23"/>
      <c r="H42" s="23"/>
      <c r="I42" s="37" t="str">
        <f t="shared" si="0"/>
        <v/>
      </c>
      <c r="J42" s="21"/>
      <c r="K42" s="21"/>
      <c r="L42" s="21"/>
      <c r="M42" s="21"/>
      <c r="N42" s="21"/>
      <c r="O42" s="38" t="str">
        <f t="shared" si="1"/>
        <v/>
      </c>
    </row>
    <row r="43" spans="1:15" x14ac:dyDescent="0.25">
      <c r="A43" s="19">
        <v>33</v>
      </c>
      <c r="B43" s="35" t="str">
        <f>'Valoración de portafolio'!B45</f>
        <v>Ramos Zarazua Jose Luis</v>
      </c>
      <c r="C43" s="35">
        <f>'Valoración de portafolio'!C45</f>
        <v>0</v>
      </c>
      <c r="D43" s="23"/>
      <c r="E43" s="23"/>
      <c r="F43" s="23"/>
      <c r="G43" s="23"/>
      <c r="H43" s="23"/>
      <c r="I43" s="37" t="str">
        <f t="shared" si="0"/>
        <v/>
      </c>
      <c r="J43" s="21"/>
      <c r="K43" s="21"/>
      <c r="L43" s="21"/>
      <c r="M43" s="21"/>
      <c r="N43" s="21"/>
      <c r="O43" s="38" t="str">
        <f t="shared" si="1"/>
        <v/>
      </c>
    </row>
    <row r="44" spans="1:15" x14ac:dyDescent="0.25">
      <c r="A44" s="19">
        <v>34</v>
      </c>
      <c r="B44" s="35" t="str">
        <f>'Valoración de portafolio'!B46</f>
        <v>Reyes Valdez Ana Karen</v>
      </c>
      <c r="C44" s="35">
        <f>'Valoración de portafolio'!C46</f>
        <v>0</v>
      </c>
      <c r="D44" s="23"/>
      <c r="E44" s="23"/>
      <c r="F44" s="23"/>
      <c r="G44" s="23"/>
      <c r="H44" s="23"/>
      <c r="I44" s="37" t="str">
        <f t="shared" si="0"/>
        <v/>
      </c>
      <c r="J44" s="21"/>
      <c r="K44" s="21"/>
      <c r="L44" s="21"/>
      <c r="M44" s="21"/>
      <c r="N44" s="21"/>
      <c r="O44" s="38" t="str">
        <f t="shared" si="1"/>
        <v/>
      </c>
    </row>
    <row r="45" spans="1:15" x14ac:dyDescent="0.25">
      <c r="A45" s="19">
        <v>35</v>
      </c>
      <c r="B45" s="35" t="str">
        <f>'Valoración de portafolio'!B47</f>
        <v>Rodriguez Lopez Maria Eugenia</v>
      </c>
      <c r="C45" s="35">
        <f>'Valoración de portafolio'!C47</f>
        <v>0</v>
      </c>
      <c r="D45" s="23"/>
      <c r="E45" s="23"/>
      <c r="F45" s="23"/>
      <c r="G45" s="23"/>
      <c r="H45" s="23"/>
      <c r="I45" s="37" t="str">
        <f t="shared" si="0"/>
        <v/>
      </c>
      <c r="J45" s="21"/>
      <c r="K45" s="21"/>
      <c r="L45" s="21"/>
      <c r="M45" s="21"/>
      <c r="N45" s="21"/>
      <c r="O45" s="38" t="str">
        <f t="shared" si="1"/>
        <v/>
      </c>
    </row>
    <row r="46" spans="1:15" x14ac:dyDescent="0.25">
      <c r="A46" s="19">
        <v>36</v>
      </c>
      <c r="B46" s="35" t="str">
        <f>'Valoración de portafolio'!B48</f>
        <v>Ruisanchez Rivas Luis Roberto</v>
      </c>
      <c r="C46" s="35">
        <f>'Valoración de portafolio'!C48</f>
        <v>0</v>
      </c>
      <c r="D46" s="23"/>
      <c r="E46" s="23"/>
      <c r="F46" s="23"/>
      <c r="G46" s="23"/>
      <c r="H46" s="23"/>
      <c r="I46" s="37" t="str">
        <f t="shared" si="0"/>
        <v/>
      </c>
      <c r="J46" s="21"/>
      <c r="K46" s="21"/>
      <c r="L46" s="21"/>
      <c r="M46" s="21"/>
      <c r="N46" s="21"/>
      <c r="O46" s="38" t="str">
        <f t="shared" si="1"/>
        <v/>
      </c>
    </row>
    <row r="47" spans="1:15" x14ac:dyDescent="0.25">
      <c r="A47" s="19">
        <v>37</v>
      </c>
      <c r="B47" s="35" t="str">
        <f>'Valoración de portafolio'!B49</f>
        <v>Salcedo Abundis Sergio</v>
      </c>
      <c r="C47" s="35">
        <f>'Valoración de portafolio'!C49</f>
        <v>0</v>
      </c>
      <c r="D47" s="23"/>
      <c r="E47" s="23"/>
      <c r="F47" s="23"/>
      <c r="G47" s="23"/>
      <c r="H47" s="23"/>
      <c r="I47" s="37" t="str">
        <f t="shared" si="0"/>
        <v/>
      </c>
      <c r="J47" s="21"/>
      <c r="K47" s="21"/>
      <c r="L47" s="21"/>
      <c r="M47" s="21"/>
      <c r="N47" s="21"/>
      <c r="O47" s="38" t="str">
        <f t="shared" si="1"/>
        <v/>
      </c>
    </row>
    <row r="48" spans="1:15" x14ac:dyDescent="0.25">
      <c r="A48" s="19">
        <v>38</v>
      </c>
      <c r="B48" s="35" t="str">
        <f>'Valoración de portafolio'!B50</f>
        <v>Salinas Osornio Pablo Jesus</v>
      </c>
      <c r="C48" s="35">
        <f>'Valoración de portafolio'!C50</f>
        <v>0</v>
      </c>
      <c r="D48" s="23"/>
      <c r="E48" s="23"/>
      <c r="F48" s="23"/>
      <c r="G48" s="23"/>
      <c r="H48" s="23"/>
      <c r="I48" s="37" t="str">
        <f t="shared" si="0"/>
        <v/>
      </c>
      <c r="J48" s="21"/>
      <c r="K48" s="21"/>
      <c r="L48" s="21"/>
      <c r="M48" s="21"/>
      <c r="N48" s="21"/>
      <c r="O48" s="38" t="str">
        <f t="shared" si="1"/>
        <v/>
      </c>
    </row>
    <row r="49" spans="1:15" x14ac:dyDescent="0.25">
      <c r="A49" s="19">
        <v>39</v>
      </c>
      <c r="B49" s="35" t="str">
        <f>'Valoración de portafolio'!B51</f>
        <v>Torres Ramirez Jose Ruben</v>
      </c>
      <c r="C49" s="35">
        <f>'Valoración de portafolio'!C51</f>
        <v>0</v>
      </c>
      <c r="D49" s="23"/>
      <c r="E49" s="23"/>
      <c r="F49" s="23"/>
      <c r="G49" s="23"/>
      <c r="H49" s="23"/>
      <c r="I49" s="37" t="str">
        <f t="shared" si="0"/>
        <v/>
      </c>
      <c r="J49" s="21"/>
      <c r="K49" s="21"/>
      <c r="L49" s="21"/>
      <c r="M49" s="21"/>
      <c r="N49" s="21"/>
      <c r="O49" s="38" t="str">
        <f t="shared" si="1"/>
        <v/>
      </c>
    </row>
    <row r="50" spans="1:15" x14ac:dyDescent="0.25">
      <c r="A50" s="19">
        <v>40</v>
      </c>
      <c r="B50" s="36" t="str">
        <f>'Valoración de portafolio'!B52</f>
        <v>Urbiola Verdejo Jose Antonio</v>
      </c>
      <c r="C50" s="36">
        <f>'Valoración de portafolio'!C52</f>
        <v>0</v>
      </c>
      <c r="D50" s="24"/>
      <c r="E50" s="24"/>
      <c r="F50" s="24"/>
      <c r="G50" s="24"/>
      <c r="H50" s="24"/>
      <c r="I50" s="37" t="str">
        <f t="shared" si="0"/>
        <v/>
      </c>
      <c r="J50" s="21"/>
      <c r="K50" s="21"/>
      <c r="L50" s="21"/>
      <c r="M50" s="21"/>
      <c r="N50" s="21"/>
      <c r="O50" s="38" t="str">
        <f t="shared" si="1"/>
        <v/>
      </c>
    </row>
    <row r="51" spans="1:15" x14ac:dyDescent="0.25">
      <c r="A51" s="19">
        <v>41</v>
      </c>
      <c r="B51" s="36">
        <f>'Valoración de portafolio'!B53</f>
        <v>0</v>
      </c>
      <c r="C51" s="36">
        <f>'Valoración de portafolio'!C53</f>
        <v>0</v>
      </c>
      <c r="D51" s="25"/>
      <c r="E51" s="25"/>
      <c r="F51" s="25"/>
      <c r="G51" s="25"/>
      <c r="H51" s="25"/>
      <c r="I51" s="37" t="str">
        <f t="shared" si="0"/>
        <v/>
      </c>
      <c r="J51" s="21"/>
      <c r="K51" s="21"/>
      <c r="L51" s="21"/>
      <c r="M51" s="21"/>
      <c r="N51" s="21"/>
      <c r="O51" s="38" t="str">
        <f t="shared" si="1"/>
        <v/>
      </c>
    </row>
    <row r="52" spans="1:15" x14ac:dyDescent="0.25">
      <c r="A52" s="19">
        <v>42</v>
      </c>
      <c r="B52" s="36">
        <f>'Valoración de portafolio'!B54</f>
        <v>0</v>
      </c>
      <c r="C52" s="36">
        <f>'Valoración de portafolio'!C54</f>
        <v>0</v>
      </c>
      <c r="D52" s="25"/>
      <c r="E52" s="25"/>
      <c r="F52" s="25"/>
      <c r="G52" s="25"/>
      <c r="H52" s="25"/>
      <c r="I52" s="37" t="str">
        <f t="shared" si="0"/>
        <v/>
      </c>
      <c r="J52" s="21"/>
      <c r="K52" s="21"/>
      <c r="L52" s="21"/>
      <c r="M52" s="21"/>
      <c r="N52" s="21"/>
      <c r="O52" s="38" t="str">
        <f t="shared" si="1"/>
        <v/>
      </c>
    </row>
    <row r="53" spans="1:15" x14ac:dyDescent="0.25">
      <c r="A53" s="19">
        <v>43</v>
      </c>
      <c r="B53" s="36">
        <f>'Valoración de portafolio'!B55</f>
        <v>0</v>
      </c>
      <c r="C53" s="36">
        <f>'Valoración de portafolio'!C55</f>
        <v>0</v>
      </c>
      <c r="D53" s="25"/>
      <c r="E53" s="25"/>
      <c r="F53" s="25"/>
      <c r="G53" s="25"/>
      <c r="H53" s="25"/>
      <c r="I53" s="37" t="str">
        <f t="shared" si="0"/>
        <v/>
      </c>
      <c r="J53" s="21"/>
      <c r="K53" s="21"/>
      <c r="L53" s="21"/>
      <c r="M53" s="21"/>
      <c r="N53" s="21"/>
      <c r="O53" s="38" t="str">
        <f t="shared" si="1"/>
        <v/>
      </c>
    </row>
    <row r="54" spans="1:15" x14ac:dyDescent="0.25">
      <c r="A54" s="19">
        <v>44</v>
      </c>
      <c r="B54" s="36">
        <f>'Valoración de portafolio'!B56</f>
        <v>0</v>
      </c>
      <c r="C54" s="36">
        <f>'Valoración de portafolio'!C56</f>
        <v>0</v>
      </c>
      <c r="D54" s="25"/>
      <c r="E54" s="25"/>
      <c r="F54" s="25"/>
      <c r="G54" s="25"/>
      <c r="H54" s="25"/>
      <c r="I54" s="37" t="str">
        <f t="shared" si="0"/>
        <v/>
      </c>
      <c r="J54" s="21"/>
      <c r="K54" s="21"/>
      <c r="L54" s="21"/>
      <c r="M54" s="21"/>
      <c r="N54" s="21"/>
      <c r="O54" s="38" t="str">
        <f t="shared" si="1"/>
        <v/>
      </c>
    </row>
    <row r="55" spans="1:15" x14ac:dyDescent="0.25">
      <c r="A55" s="19">
        <v>45</v>
      </c>
      <c r="B55" s="36">
        <f>'Valoración de portafolio'!B57</f>
        <v>0</v>
      </c>
      <c r="C55" s="36">
        <f>'Valoración de portafolio'!C57</f>
        <v>0</v>
      </c>
      <c r="D55" s="25"/>
      <c r="E55" s="25"/>
      <c r="F55" s="25"/>
      <c r="G55" s="25"/>
      <c r="H55" s="25"/>
      <c r="I55" s="37" t="str">
        <f t="shared" si="0"/>
        <v/>
      </c>
      <c r="J55" s="21"/>
      <c r="K55" s="21"/>
      <c r="L55" s="21"/>
      <c r="M55" s="21"/>
      <c r="N55" s="21"/>
      <c r="O55" s="38" t="str">
        <f t="shared" si="1"/>
        <v/>
      </c>
    </row>
    <row r="56" spans="1:15" x14ac:dyDescent="0.25">
      <c r="A56" s="19">
        <v>46</v>
      </c>
      <c r="B56" s="36">
        <f>'Valoración de portafolio'!B58</f>
        <v>0</v>
      </c>
      <c r="C56" s="36">
        <f>'Valoración de portafolio'!C58</f>
        <v>0</v>
      </c>
      <c r="D56" s="25"/>
      <c r="E56" s="25"/>
      <c r="F56" s="25"/>
      <c r="G56" s="25"/>
      <c r="H56" s="25"/>
      <c r="I56" s="37" t="str">
        <f t="shared" si="0"/>
        <v/>
      </c>
      <c r="J56" s="21"/>
      <c r="K56" s="21"/>
      <c r="L56" s="21"/>
      <c r="M56" s="21"/>
      <c r="N56" s="21"/>
      <c r="O56" s="38" t="str">
        <f t="shared" si="1"/>
        <v/>
      </c>
    </row>
    <row r="57" spans="1:15" x14ac:dyDescent="0.25">
      <c r="A57" s="19">
        <v>47</v>
      </c>
      <c r="B57" s="36">
        <f>'Valoración de portafolio'!B59</f>
        <v>0</v>
      </c>
      <c r="C57" s="36">
        <f>'Valoración de portafolio'!C59</f>
        <v>0</v>
      </c>
      <c r="D57" s="25"/>
      <c r="E57" s="25"/>
      <c r="F57" s="25"/>
      <c r="G57" s="25"/>
      <c r="H57" s="25"/>
      <c r="I57" s="37" t="str">
        <f t="shared" si="0"/>
        <v/>
      </c>
      <c r="J57" s="21"/>
      <c r="K57" s="21"/>
      <c r="L57" s="21"/>
      <c r="M57" s="21"/>
      <c r="N57" s="21"/>
      <c r="O57" s="38" t="str">
        <f t="shared" si="1"/>
        <v/>
      </c>
    </row>
    <row r="58" spans="1:15" x14ac:dyDescent="0.25">
      <c r="A58" s="19">
        <v>48</v>
      </c>
      <c r="B58" s="36">
        <f>'Valoración de portafolio'!B60</f>
        <v>0</v>
      </c>
      <c r="C58" s="36">
        <f>'Valoración de portafolio'!C60</f>
        <v>0</v>
      </c>
      <c r="D58" s="25"/>
      <c r="E58" s="25"/>
      <c r="F58" s="25"/>
      <c r="G58" s="25"/>
      <c r="H58" s="25"/>
      <c r="I58" s="37" t="str">
        <f t="shared" si="0"/>
        <v/>
      </c>
      <c r="J58" s="21"/>
      <c r="K58" s="21"/>
      <c r="L58" s="21"/>
      <c r="M58" s="21"/>
      <c r="N58" s="21"/>
      <c r="O58" s="38" t="str">
        <f t="shared" si="1"/>
        <v/>
      </c>
    </row>
    <row r="59" spans="1:15" x14ac:dyDescent="0.25">
      <c r="A59" s="19">
        <v>49</v>
      </c>
      <c r="B59" s="36">
        <f>'Valoración de portafolio'!B61</f>
        <v>0</v>
      </c>
      <c r="C59" s="36">
        <f>'Valoración de portafolio'!C61</f>
        <v>0</v>
      </c>
      <c r="D59" s="25"/>
      <c r="E59" s="25"/>
      <c r="F59" s="25"/>
      <c r="G59" s="25"/>
      <c r="H59" s="25"/>
      <c r="I59" s="37" t="str">
        <f t="shared" si="0"/>
        <v/>
      </c>
      <c r="J59" s="21"/>
      <c r="K59" s="21"/>
      <c r="L59" s="21"/>
      <c r="M59" s="21"/>
      <c r="N59" s="21"/>
      <c r="O59" s="38" t="str">
        <f t="shared" si="1"/>
        <v/>
      </c>
    </row>
    <row r="60" spans="1:15" x14ac:dyDescent="0.25">
      <c r="A60" s="19">
        <v>50</v>
      </c>
      <c r="B60" s="7">
        <f>'Valoración de portafolio'!B62</f>
        <v>0</v>
      </c>
      <c r="C60" s="7">
        <f>'Valoración de portafolio'!C62</f>
        <v>0</v>
      </c>
      <c r="D60" s="25"/>
      <c r="E60" s="25"/>
      <c r="F60" s="25"/>
      <c r="G60" s="25"/>
      <c r="H60" s="25"/>
      <c r="I60" s="37" t="str">
        <f t="shared" si="0"/>
        <v/>
      </c>
      <c r="J60" s="21"/>
      <c r="K60" s="21"/>
      <c r="L60" s="21"/>
      <c r="M60" s="21"/>
      <c r="N60" s="21"/>
      <c r="O60" s="38" t="str">
        <f t="shared" si="1"/>
        <v/>
      </c>
    </row>
    <row r="61" spans="1:15" x14ac:dyDescent="0.25">
      <c r="A61" s="19">
        <v>51</v>
      </c>
      <c r="B61" s="7">
        <f>'Valoración de portafolio'!B63</f>
        <v>0</v>
      </c>
      <c r="C61" s="7">
        <f>'Valoración de portafolio'!C63</f>
        <v>0</v>
      </c>
      <c r="D61" s="25"/>
      <c r="E61" s="25"/>
      <c r="F61" s="25"/>
      <c r="G61" s="25"/>
      <c r="H61" s="25"/>
      <c r="I61" s="37" t="str">
        <f t="shared" si="0"/>
        <v/>
      </c>
      <c r="J61" s="21"/>
      <c r="K61" s="21"/>
      <c r="L61" s="21"/>
      <c r="M61" s="21"/>
      <c r="N61" s="21"/>
      <c r="O61" s="38" t="str">
        <f t="shared" si="1"/>
        <v/>
      </c>
    </row>
    <row r="62" spans="1:15" x14ac:dyDescent="0.25">
      <c r="A62" s="19">
        <v>52</v>
      </c>
      <c r="B62" s="7">
        <f>'Valoración de portafolio'!B64</f>
        <v>0</v>
      </c>
      <c r="C62" s="7">
        <f>'Valoración de portafolio'!C64</f>
        <v>0</v>
      </c>
      <c r="D62" s="25"/>
      <c r="E62" s="25"/>
      <c r="F62" s="25"/>
      <c r="G62" s="25"/>
      <c r="H62" s="25"/>
      <c r="I62" s="37" t="str">
        <f t="shared" si="0"/>
        <v/>
      </c>
      <c r="J62" s="21"/>
      <c r="K62" s="21"/>
      <c r="L62" s="21"/>
      <c r="M62" s="21"/>
      <c r="N62" s="21"/>
      <c r="O62" s="38" t="str">
        <f t="shared" si="1"/>
        <v/>
      </c>
    </row>
    <row r="63" spans="1:15" x14ac:dyDescent="0.25">
      <c r="A63" s="19">
        <v>53</v>
      </c>
      <c r="B63" s="7">
        <f>'Valoración de portafolio'!B65</f>
        <v>0</v>
      </c>
      <c r="C63" s="7">
        <f>'Valoración de portafolio'!C65</f>
        <v>0</v>
      </c>
      <c r="D63" s="25"/>
      <c r="E63" s="25"/>
      <c r="F63" s="25"/>
      <c r="G63" s="25"/>
      <c r="H63" s="25"/>
      <c r="I63" s="37" t="str">
        <f t="shared" si="0"/>
        <v/>
      </c>
      <c r="J63" s="21"/>
      <c r="K63" s="21"/>
      <c r="L63" s="21"/>
      <c r="M63" s="21"/>
      <c r="N63" s="21"/>
      <c r="O63" s="38" t="str">
        <f t="shared" si="1"/>
        <v/>
      </c>
    </row>
    <row r="64" spans="1:15" x14ac:dyDescent="0.25">
      <c r="A64" s="19">
        <v>54</v>
      </c>
      <c r="B64" s="7">
        <f>'Valoración de portafolio'!B66</f>
        <v>0</v>
      </c>
      <c r="C64" s="7">
        <f>'Valoración de portafolio'!C66</f>
        <v>0</v>
      </c>
      <c r="D64" s="25"/>
      <c r="E64" s="25"/>
      <c r="F64" s="25"/>
      <c r="G64" s="25"/>
      <c r="H64" s="25"/>
      <c r="I64" s="37" t="str">
        <f t="shared" si="0"/>
        <v/>
      </c>
      <c r="J64" s="21"/>
      <c r="K64" s="21"/>
      <c r="L64" s="21"/>
      <c r="M64" s="21"/>
      <c r="N64" s="21"/>
      <c r="O64" s="38" t="str">
        <f t="shared" si="1"/>
        <v/>
      </c>
    </row>
    <row r="65" spans="1:15" x14ac:dyDescent="0.25">
      <c r="A65" s="19">
        <v>55</v>
      </c>
      <c r="B65" s="7">
        <f>'Valoración de portafolio'!B67</f>
        <v>0</v>
      </c>
      <c r="C65" s="7">
        <f>'Valoración de portafolio'!C67</f>
        <v>0</v>
      </c>
      <c r="D65" s="25"/>
      <c r="E65" s="25"/>
      <c r="F65" s="25"/>
      <c r="G65" s="25"/>
      <c r="H65" s="25"/>
      <c r="I65" s="37" t="str">
        <f t="shared" si="0"/>
        <v/>
      </c>
      <c r="J65" s="21"/>
      <c r="K65" s="21"/>
      <c r="L65" s="21"/>
      <c r="M65" s="21"/>
      <c r="N65" s="21"/>
      <c r="O65" s="38" t="str">
        <f t="shared" si="1"/>
        <v/>
      </c>
    </row>
    <row r="66" spans="1:15" x14ac:dyDescent="0.25">
      <c r="A66" s="19">
        <v>56</v>
      </c>
      <c r="B66" s="7">
        <f>'Valoración de portafolio'!B68</f>
        <v>0</v>
      </c>
      <c r="C66" s="7">
        <f>'Valoración de portafolio'!C68</f>
        <v>0</v>
      </c>
      <c r="D66" s="25"/>
      <c r="E66" s="25"/>
      <c r="F66" s="25"/>
      <c r="G66" s="25"/>
      <c r="H66" s="25"/>
      <c r="I66" s="37" t="str">
        <f t="shared" si="0"/>
        <v/>
      </c>
      <c r="J66" s="21"/>
      <c r="K66" s="21"/>
      <c r="L66" s="21"/>
      <c r="M66" s="21"/>
      <c r="N66" s="21"/>
      <c r="O66" s="38" t="str">
        <f t="shared" si="1"/>
        <v/>
      </c>
    </row>
    <row r="67" spans="1:15" x14ac:dyDescent="0.25">
      <c r="A67" s="19">
        <v>57</v>
      </c>
      <c r="B67" s="7">
        <f>'Valoración de portafolio'!B69</f>
        <v>0</v>
      </c>
      <c r="C67" s="7">
        <f>'Valoración de portafolio'!C69</f>
        <v>0</v>
      </c>
      <c r="D67" s="25"/>
      <c r="E67" s="25"/>
      <c r="F67" s="25"/>
      <c r="G67" s="25"/>
      <c r="H67" s="25"/>
      <c r="I67" s="37" t="str">
        <f t="shared" si="0"/>
        <v/>
      </c>
      <c r="J67" s="21"/>
      <c r="K67" s="21"/>
      <c r="L67" s="21"/>
      <c r="M67" s="21"/>
      <c r="N67" s="21"/>
      <c r="O67" s="38" t="str">
        <f t="shared" si="1"/>
        <v/>
      </c>
    </row>
    <row r="68" spans="1:15" x14ac:dyDescent="0.25">
      <c r="A68" s="19">
        <v>58</v>
      </c>
      <c r="B68" s="7">
        <f>'Valoración de portafolio'!B70</f>
        <v>0</v>
      </c>
      <c r="C68" s="7">
        <f>'Valoración de portafolio'!C70</f>
        <v>0</v>
      </c>
      <c r="D68" s="25"/>
      <c r="E68" s="25"/>
      <c r="F68" s="25"/>
      <c r="G68" s="25"/>
      <c r="H68" s="25"/>
      <c r="I68" s="37" t="str">
        <f t="shared" si="0"/>
        <v/>
      </c>
      <c r="J68" s="21"/>
      <c r="K68" s="21"/>
      <c r="L68" s="21"/>
      <c r="M68" s="21"/>
      <c r="N68" s="21"/>
      <c r="O68" s="38" t="str">
        <f t="shared" si="1"/>
        <v/>
      </c>
    </row>
    <row r="69" spans="1:15" x14ac:dyDescent="0.25">
      <c r="A69" s="19">
        <v>59</v>
      </c>
      <c r="B69" s="7">
        <f>'Valoración de portafolio'!B71</f>
        <v>0</v>
      </c>
      <c r="C69" s="7">
        <f>'Valoración de portafolio'!C71</f>
        <v>0</v>
      </c>
      <c r="D69" s="25"/>
      <c r="E69" s="25"/>
      <c r="F69" s="25"/>
      <c r="G69" s="25"/>
      <c r="H69" s="25"/>
      <c r="I69" s="37" t="str">
        <f t="shared" si="0"/>
        <v/>
      </c>
      <c r="J69" s="21"/>
      <c r="K69" s="21"/>
      <c r="L69" s="21"/>
      <c r="M69" s="21"/>
      <c r="N69" s="21"/>
      <c r="O69" s="38" t="str">
        <f t="shared" si="1"/>
        <v/>
      </c>
    </row>
    <row r="70" spans="1:15" x14ac:dyDescent="0.25">
      <c r="A70" s="19">
        <v>60</v>
      </c>
      <c r="B70" s="7">
        <f>'Valoración de portafolio'!B72</f>
        <v>0</v>
      </c>
      <c r="C70" s="7">
        <f>'Valoración de portafolio'!C72</f>
        <v>0</v>
      </c>
      <c r="D70" s="25"/>
      <c r="E70" s="25"/>
      <c r="F70" s="25"/>
      <c r="G70" s="25"/>
      <c r="H70" s="25"/>
      <c r="I70" s="37" t="str">
        <f t="shared" si="0"/>
        <v/>
      </c>
      <c r="J70" s="21"/>
      <c r="K70" s="21"/>
      <c r="L70" s="21"/>
      <c r="M70" s="21"/>
      <c r="N70" s="21"/>
      <c r="O70" s="38" t="str">
        <f t="shared" si="1"/>
        <v/>
      </c>
    </row>
    <row r="71" spans="1:15" x14ac:dyDescent="0.25">
      <c r="A71" s="19">
        <v>61</v>
      </c>
      <c r="B71" s="7">
        <f>'Valoración de portafolio'!B73</f>
        <v>0</v>
      </c>
      <c r="C71" s="7">
        <f>'Valoración de portafolio'!C73</f>
        <v>0</v>
      </c>
      <c r="D71" s="25"/>
      <c r="E71" s="25"/>
      <c r="F71" s="25"/>
      <c r="G71" s="25"/>
      <c r="H71" s="25"/>
      <c r="I71" s="37" t="str">
        <f t="shared" si="0"/>
        <v/>
      </c>
      <c r="J71" s="21"/>
      <c r="K71" s="21"/>
      <c r="L71" s="21"/>
      <c r="M71" s="21"/>
      <c r="N71" s="21"/>
      <c r="O71" s="38" t="str">
        <f t="shared" si="1"/>
        <v/>
      </c>
    </row>
    <row r="72" spans="1:15" x14ac:dyDescent="0.25">
      <c r="A72" s="19">
        <v>62</v>
      </c>
      <c r="B72" s="7">
        <f>'Valoración de portafolio'!B74</f>
        <v>0</v>
      </c>
      <c r="C72" s="7">
        <f>'Valoración de portafolio'!C74</f>
        <v>0</v>
      </c>
      <c r="D72" s="25"/>
      <c r="E72" s="25"/>
      <c r="F72" s="25"/>
      <c r="G72" s="25"/>
      <c r="H72" s="25"/>
      <c r="I72" s="37" t="str">
        <f t="shared" si="0"/>
        <v/>
      </c>
      <c r="J72" s="21"/>
      <c r="K72" s="21"/>
      <c r="L72" s="21"/>
      <c r="M72" s="21"/>
      <c r="N72" s="21"/>
      <c r="O72" s="38" t="str">
        <f t="shared" si="1"/>
        <v/>
      </c>
    </row>
    <row r="73" spans="1:15" x14ac:dyDescent="0.25">
      <c r="A73" s="19">
        <v>63</v>
      </c>
      <c r="B73" s="7">
        <f>'Valoración de portafolio'!B75</f>
        <v>0</v>
      </c>
      <c r="C73" s="7">
        <f>'Valoración de portafolio'!C75</f>
        <v>0</v>
      </c>
      <c r="D73" s="25"/>
      <c r="E73" s="25"/>
      <c r="F73" s="25"/>
      <c r="G73" s="25"/>
      <c r="H73" s="25"/>
      <c r="I73" s="37" t="str">
        <f t="shared" si="0"/>
        <v/>
      </c>
      <c r="J73" s="21"/>
      <c r="K73" s="21"/>
      <c r="L73" s="21"/>
      <c r="M73" s="21"/>
      <c r="N73" s="21"/>
      <c r="O73" s="38" t="str">
        <f t="shared" si="1"/>
        <v/>
      </c>
    </row>
    <row r="74" spans="1:15" x14ac:dyDescent="0.25">
      <c r="A74" s="19">
        <v>64</v>
      </c>
      <c r="B74" s="7">
        <f>'Valoración de portafolio'!B76</f>
        <v>0</v>
      </c>
      <c r="C74" s="7">
        <f>'Valoración de portafolio'!C76</f>
        <v>0</v>
      </c>
      <c r="D74" s="25"/>
      <c r="E74" s="25"/>
      <c r="F74" s="25"/>
      <c r="G74" s="25"/>
      <c r="H74" s="25"/>
      <c r="I74" s="37" t="str">
        <f t="shared" si="0"/>
        <v/>
      </c>
      <c r="J74" s="21"/>
      <c r="K74" s="21"/>
      <c r="L74" s="21"/>
      <c r="M74" s="21"/>
      <c r="N74" s="21"/>
      <c r="O74" s="38" t="str">
        <f t="shared" si="1"/>
        <v/>
      </c>
    </row>
    <row r="75" spans="1:15" x14ac:dyDescent="0.25">
      <c r="A75" s="19">
        <v>65</v>
      </c>
      <c r="B75" s="7">
        <f>'Valoración de portafolio'!B77</f>
        <v>0</v>
      </c>
      <c r="C75" s="7">
        <f>'Valoración de portafolio'!C77</f>
        <v>0</v>
      </c>
      <c r="D75" s="25"/>
      <c r="E75" s="25"/>
      <c r="F75" s="25"/>
      <c r="G75" s="25"/>
      <c r="H75" s="25"/>
      <c r="I75" s="37" t="str">
        <f t="shared" si="0"/>
        <v/>
      </c>
      <c r="J75" s="21"/>
      <c r="K75" s="21"/>
      <c r="L75" s="21"/>
      <c r="M75" s="21"/>
      <c r="N75" s="21"/>
      <c r="O75" s="38" t="str">
        <f t="shared" si="1"/>
        <v/>
      </c>
    </row>
    <row r="76" spans="1:15" x14ac:dyDescent="0.25">
      <c r="A76" s="19">
        <v>66</v>
      </c>
      <c r="B76" s="7">
        <f>'Valoración de portafolio'!B78</f>
        <v>0</v>
      </c>
      <c r="C76" s="7">
        <f>'Valoración de portafolio'!C78</f>
        <v>0</v>
      </c>
      <c r="D76" s="25"/>
      <c r="E76" s="25"/>
      <c r="F76" s="25"/>
      <c r="G76" s="25"/>
      <c r="H76" s="25"/>
      <c r="I76" s="37" t="str">
        <f t="shared" ref="I76:I110" si="2">IFERROR(((E76*D76)-F76)/(D76*E76),"")</f>
        <v/>
      </c>
      <c r="J76" s="21"/>
      <c r="K76" s="21"/>
      <c r="L76" s="21"/>
      <c r="M76" s="21"/>
      <c r="N76" s="21"/>
      <c r="O76" s="38" t="str">
        <f t="shared" ref="O76:O110" si="3">IFERROR(AVERAGE(I76:N76),"")</f>
        <v/>
      </c>
    </row>
    <row r="77" spans="1:15" x14ac:dyDescent="0.25">
      <c r="A77" s="19">
        <v>67</v>
      </c>
      <c r="B77" s="7">
        <f>'Valoración de portafolio'!B79</f>
        <v>0</v>
      </c>
      <c r="C77" s="7">
        <f>'Valoración de portafolio'!C79</f>
        <v>0</v>
      </c>
      <c r="D77" s="25"/>
      <c r="E77" s="25"/>
      <c r="F77" s="25"/>
      <c r="G77" s="25"/>
      <c r="H77" s="25"/>
      <c r="I77" s="37" t="str">
        <f t="shared" si="2"/>
        <v/>
      </c>
      <c r="J77" s="21"/>
      <c r="K77" s="21"/>
      <c r="L77" s="21"/>
      <c r="M77" s="21"/>
      <c r="N77" s="21"/>
      <c r="O77" s="38" t="str">
        <f t="shared" si="3"/>
        <v/>
      </c>
    </row>
    <row r="78" spans="1:15" x14ac:dyDescent="0.25">
      <c r="A78" s="19">
        <v>68</v>
      </c>
      <c r="B78" s="7">
        <f>'Valoración de portafolio'!B80</f>
        <v>0</v>
      </c>
      <c r="C78" s="7">
        <f>'Valoración de portafolio'!C80</f>
        <v>0</v>
      </c>
      <c r="D78" s="25"/>
      <c r="E78" s="25"/>
      <c r="F78" s="25"/>
      <c r="G78" s="25"/>
      <c r="H78" s="25"/>
      <c r="I78" s="37" t="str">
        <f t="shared" si="2"/>
        <v/>
      </c>
      <c r="J78" s="21"/>
      <c r="K78" s="21"/>
      <c r="L78" s="21"/>
      <c r="M78" s="21"/>
      <c r="N78" s="21"/>
      <c r="O78" s="38" t="str">
        <f t="shared" si="3"/>
        <v/>
      </c>
    </row>
    <row r="79" spans="1:15" x14ac:dyDescent="0.25">
      <c r="A79" s="19">
        <v>69</v>
      </c>
      <c r="B79" s="7">
        <f>'Valoración de portafolio'!B81</f>
        <v>0</v>
      </c>
      <c r="C79" s="7">
        <f>'Valoración de portafolio'!C81</f>
        <v>0</v>
      </c>
      <c r="D79" s="25"/>
      <c r="E79" s="25"/>
      <c r="F79" s="25"/>
      <c r="G79" s="25"/>
      <c r="H79" s="25"/>
      <c r="I79" s="37" t="str">
        <f t="shared" si="2"/>
        <v/>
      </c>
      <c r="J79" s="21"/>
      <c r="K79" s="21"/>
      <c r="L79" s="21"/>
      <c r="M79" s="21"/>
      <c r="N79" s="21"/>
      <c r="O79" s="38" t="str">
        <f t="shared" si="3"/>
        <v/>
      </c>
    </row>
    <row r="80" spans="1:15" x14ac:dyDescent="0.25">
      <c r="A80" s="19">
        <v>70</v>
      </c>
      <c r="B80" s="7">
        <f>'Valoración de portafolio'!B82</f>
        <v>0</v>
      </c>
      <c r="C80" s="7">
        <f>'Valoración de portafolio'!C82</f>
        <v>0</v>
      </c>
      <c r="D80" s="25"/>
      <c r="E80" s="25"/>
      <c r="F80" s="25"/>
      <c r="G80" s="25"/>
      <c r="H80" s="25"/>
      <c r="I80" s="37" t="str">
        <f t="shared" si="2"/>
        <v/>
      </c>
      <c r="J80" s="21"/>
      <c r="K80" s="21"/>
      <c r="L80" s="21"/>
      <c r="M80" s="21"/>
      <c r="N80" s="21"/>
      <c r="O80" s="38" t="str">
        <f t="shared" si="3"/>
        <v/>
      </c>
    </row>
    <row r="81" spans="1:15" x14ac:dyDescent="0.25">
      <c r="A81" s="19">
        <v>71</v>
      </c>
      <c r="B81" s="7">
        <f>'Valoración de portafolio'!B83</f>
        <v>0</v>
      </c>
      <c r="C81" s="7">
        <f>'Valoración de portafolio'!C83</f>
        <v>0</v>
      </c>
      <c r="D81" s="25"/>
      <c r="E81" s="25"/>
      <c r="F81" s="25"/>
      <c r="G81" s="25"/>
      <c r="H81" s="25"/>
      <c r="I81" s="37" t="str">
        <f t="shared" si="2"/>
        <v/>
      </c>
      <c r="J81" s="21"/>
      <c r="K81" s="21"/>
      <c r="L81" s="21"/>
      <c r="M81" s="21"/>
      <c r="N81" s="21"/>
      <c r="O81" s="38" t="str">
        <f t="shared" si="3"/>
        <v/>
      </c>
    </row>
    <row r="82" spans="1:15" x14ac:dyDescent="0.25">
      <c r="A82" s="19">
        <v>72</v>
      </c>
      <c r="B82" s="7">
        <f>'Valoración de portafolio'!B84</f>
        <v>0</v>
      </c>
      <c r="C82" s="7">
        <f>'Valoración de portafolio'!C84</f>
        <v>0</v>
      </c>
      <c r="D82" s="25"/>
      <c r="E82" s="25"/>
      <c r="F82" s="25"/>
      <c r="G82" s="25"/>
      <c r="H82" s="25"/>
      <c r="I82" s="37" t="str">
        <f t="shared" si="2"/>
        <v/>
      </c>
      <c r="J82" s="21"/>
      <c r="K82" s="21"/>
      <c r="L82" s="21"/>
      <c r="M82" s="21"/>
      <c r="N82" s="21"/>
      <c r="O82" s="38" t="str">
        <f t="shared" si="3"/>
        <v/>
      </c>
    </row>
    <row r="83" spans="1:15" x14ac:dyDescent="0.25">
      <c r="A83" s="19">
        <v>73</v>
      </c>
      <c r="B83" s="7">
        <f>'Valoración de portafolio'!B85</f>
        <v>0</v>
      </c>
      <c r="C83" s="7">
        <f>'Valoración de portafolio'!C85</f>
        <v>0</v>
      </c>
      <c r="D83" s="25"/>
      <c r="E83" s="25"/>
      <c r="F83" s="25"/>
      <c r="G83" s="25"/>
      <c r="H83" s="25"/>
      <c r="I83" s="37" t="str">
        <f t="shared" si="2"/>
        <v/>
      </c>
      <c r="J83" s="21"/>
      <c r="K83" s="21"/>
      <c r="L83" s="21"/>
      <c r="M83" s="21"/>
      <c r="N83" s="21"/>
      <c r="O83" s="38" t="str">
        <f t="shared" si="3"/>
        <v/>
      </c>
    </row>
    <row r="84" spans="1:15" x14ac:dyDescent="0.25">
      <c r="A84" s="19">
        <v>74</v>
      </c>
      <c r="B84" s="7">
        <f>'Valoración de portafolio'!B86</f>
        <v>0</v>
      </c>
      <c r="C84" s="7">
        <f>'Valoración de portafolio'!C86</f>
        <v>0</v>
      </c>
      <c r="D84" s="25"/>
      <c r="E84" s="25"/>
      <c r="F84" s="25"/>
      <c r="G84" s="25"/>
      <c r="H84" s="25"/>
      <c r="I84" s="37" t="str">
        <f t="shared" si="2"/>
        <v/>
      </c>
      <c r="J84" s="21"/>
      <c r="K84" s="21"/>
      <c r="L84" s="21"/>
      <c r="M84" s="21"/>
      <c r="N84" s="21"/>
      <c r="O84" s="38" t="str">
        <f t="shared" si="3"/>
        <v/>
      </c>
    </row>
    <row r="85" spans="1:15" x14ac:dyDescent="0.25">
      <c r="A85" s="19">
        <v>75</v>
      </c>
      <c r="B85" s="7">
        <f>'Valoración de portafolio'!B87</f>
        <v>0</v>
      </c>
      <c r="C85" s="7">
        <f>'Valoración de portafolio'!C87</f>
        <v>0</v>
      </c>
      <c r="D85" s="25"/>
      <c r="E85" s="25"/>
      <c r="F85" s="25"/>
      <c r="G85" s="25"/>
      <c r="H85" s="25"/>
      <c r="I85" s="37" t="str">
        <f t="shared" si="2"/>
        <v/>
      </c>
      <c r="J85" s="21"/>
      <c r="K85" s="21"/>
      <c r="L85" s="21"/>
      <c r="M85" s="21"/>
      <c r="N85" s="21"/>
      <c r="O85" s="38" t="str">
        <f t="shared" si="3"/>
        <v/>
      </c>
    </row>
    <row r="86" spans="1:15" x14ac:dyDescent="0.25">
      <c r="A86" s="19">
        <v>76</v>
      </c>
      <c r="B86" s="7">
        <f>'Valoración de portafolio'!B88</f>
        <v>0</v>
      </c>
      <c r="C86" s="7">
        <f>'Valoración de portafolio'!C88</f>
        <v>0</v>
      </c>
      <c r="D86" s="25"/>
      <c r="E86" s="25"/>
      <c r="F86" s="25"/>
      <c r="G86" s="25"/>
      <c r="H86" s="25"/>
      <c r="I86" s="37" t="str">
        <f t="shared" si="2"/>
        <v/>
      </c>
      <c r="J86" s="21"/>
      <c r="K86" s="21"/>
      <c r="L86" s="21"/>
      <c r="M86" s="21"/>
      <c r="N86" s="21"/>
      <c r="O86" s="38" t="str">
        <f t="shared" si="3"/>
        <v/>
      </c>
    </row>
    <row r="87" spans="1:15" x14ac:dyDescent="0.25">
      <c r="A87" s="19">
        <v>77</v>
      </c>
      <c r="B87" s="7">
        <f>'Valoración de portafolio'!B89</f>
        <v>0</v>
      </c>
      <c r="C87" s="7">
        <f>'Valoración de portafolio'!C89</f>
        <v>0</v>
      </c>
      <c r="D87" s="25"/>
      <c r="E87" s="25"/>
      <c r="F87" s="25"/>
      <c r="G87" s="25"/>
      <c r="H87" s="25"/>
      <c r="I87" s="37" t="str">
        <f t="shared" si="2"/>
        <v/>
      </c>
      <c r="J87" s="21"/>
      <c r="K87" s="21"/>
      <c r="L87" s="21"/>
      <c r="M87" s="21"/>
      <c r="N87" s="21"/>
      <c r="O87" s="38" t="str">
        <f t="shared" si="3"/>
        <v/>
      </c>
    </row>
    <row r="88" spans="1:15" x14ac:dyDescent="0.25">
      <c r="A88" s="19">
        <v>78</v>
      </c>
      <c r="B88" s="7">
        <f>'Valoración de portafolio'!B90</f>
        <v>0</v>
      </c>
      <c r="C88" s="7">
        <f>'Valoración de portafolio'!C90</f>
        <v>0</v>
      </c>
      <c r="D88" s="25"/>
      <c r="E88" s="25"/>
      <c r="F88" s="25"/>
      <c r="G88" s="25"/>
      <c r="H88" s="25"/>
      <c r="I88" s="37" t="str">
        <f t="shared" si="2"/>
        <v/>
      </c>
      <c r="J88" s="21"/>
      <c r="K88" s="21"/>
      <c r="L88" s="21"/>
      <c r="M88" s="21"/>
      <c r="N88" s="21"/>
      <c r="O88" s="38" t="str">
        <f t="shared" si="3"/>
        <v/>
      </c>
    </row>
    <row r="89" spans="1:15" x14ac:dyDescent="0.25">
      <c r="A89" s="19">
        <v>79</v>
      </c>
      <c r="B89" s="7">
        <f>'Valoración de portafolio'!B91</f>
        <v>0</v>
      </c>
      <c r="C89" s="7">
        <f>'Valoración de portafolio'!C91</f>
        <v>0</v>
      </c>
      <c r="D89" s="25"/>
      <c r="E89" s="25"/>
      <c r="F89" s="25"/>
      <c r="G89" s="25"/>
      <c r="H89" s="25"/>
      <c r="I89" s="37" t="str">
        <f t="shared" si="2"/>
        <v/>
      </c>
      <c r="J89" s="21"/>
      <c r="K89" s="21"/>
      <c r="L89" s="21"/>
      <c r="M89" s="21"/>
      <c r="N89" s="21"/>
      <c r="O89" s="38" t="str">
        <f t="shared" si="3"/>
        <v/>
      </c>
    </row>
    <row r="90" spans="1:15" x14ac:dyDescent="0.25">
      <c r="A90" s="19">
        <v>80</v>
      </c>
      <c r="B90" s="7">
        <f>'Valoración de portafolio'!B92</f>
        <v>0</v>
      </c>
      <c r="C90" s="7">
        <f>'Valoración de portafolio'!C92</f>
        <v>0</v>
      </c>
      <c r="D90" s="25"/>
      <c r="E90" s="25"/>
      <c r="F90" s="25"/>
      <c r="G90" s="25"/>
      <c r="H90" s="25"/>
      <c r="I90" s="37" t="str">
        <f t="shared" si="2"/>
        <v/>
      </c>
      <c r="J90" s="21"/>
      <c r="K90" s="21"/>
      <c r="L90" s="21"/>
      <c r="M90" s="21"/>
      <c r="N90" s="21"/>
      <c r="O90" s="38" t="str">
        <f t="shared" si="3"/>
        <v/>
      </c>
    </row>
    <row r="91" spans="1:15" x14ac:dyDescent="0.25">
      <c r="A91" s="19">
        <v>81</v>
      </c>
      <c r="B91" s="7">
        <f>'Valoración de portafolio'!B93</f>
        <v>0</v>
      </c>
      <c r="C91" s="7">
        <f>'Valoración de portafolio'!C93</f>
        <v>0</v>
      </c>
      <c r="D91" s="25"/>
      <c r="E91" s="25"/>
      <c r="F91" s="25"/>
      <c r="G91" s="25"/>
      <c r="H91" s="25"/>
      <c r="I91" s="37" t="str">
        <f t="shared" si="2"/>
        <v/>
      </c>
      <c r="J91" s="21"/>
      <c r="K91" s="21"/>
      <c r="L91" s="21"/>
      <c r="M91" s="21"/>
      <c r="N91" s="21"/>
      <c r="O91" s="38" t="str">
        <f t="shared" si="3"/>
        <v/>
      </c>
    </row>
    <row r="92" spans="1:15" x14ac:dyDescent="0.25">
      <c r="A92" s="19">
        <v>82</v>
      </c>
      <c r="B92" s="7">
        <f>'Valoración de portafolio'!B94</f>
        <v>0</v>
      </c>
      <c r="C92" s="7">
        <f>'Valoración de portafolio'!C94</f>
        <v>0</v>
      </c>
      <c r="D92" s="25"/>
      <c r="E92" s="25"/>
      <c r="F92" s="25"/>
      <c r="G92" s="25"/>
      <c r="H92" s="25"/>
      <c r="I92" s="37" t="str">
        <f t="shared" si="2"/>
        <v/>
      </c>
      <c r="J92" s="21"/>
      <c r="K92" s="21"/>
      <c r="L92" s="21"/>
      <c r="M92" s="21"/>
      <c r="N92" s="21"/>
      <c r="O92" s="38" t="str">
        <f t="shared" si="3"/>
        <v/>
      </c>
    </row>
    <row r="93" spans="1:15" x14ac:dyDescent="0.25">
      <c r="A93" s="19">
        <v>83</v>
      </c>
      <c r="B93" s="7">
        <f>'Valoración de portafolio'!B95</f>
        <v>0</v>
      </c>
      <c r="C93" s="7">
        <f>'Valoración de portafolio'!C95</f>
        <v>0</v>
      </c>
      <c r="D93" s="25"/>
      <c r="E93" s="25"/>
      <c r="F93" s="25"/>
      <c r="G93" s="25"/>
      <c r="H93" s="25"/>
      <c r="I93" s="37" t="str">
        <f t="shared" si="2"/>
        <v/>
      </c>
      <c r="J93" s="21"/>
      <c r="K93" s="21"/>
      <c r="L93" s="21"/>
      <c r="M93" s="21"/>
      <c r="N93" s="21"/>
      <c r="O93" s="38" t="str">
        <f t="shared" si="3"/>
        <v/>
      </c>
    </row>
    <row r="94" spans="1:15" x14ac:dyDescent="0.25">
      <c r="A94" s="19">
        <v>84</v>
      </c>
      <c r="B94" s="7">
        <f>'Valoración de portafolio'!B96</f>
        <v>0</v>
      </c>
      <c r="C94" s="7">
        <f>'Valoración de portafolio'!C96</f>
        <v>0</v>
      </c>
      <c r="D94" s="25"/>
      <c r="E94" s="25"/>
      <c r="F94" s="25"/>
      <c r="G94" s="25"/>
      <c r="H94" s="25"/>
      <c r="I94" s="37" t="str">
        <f t="shared" si="2"/>
        <v/>
      </c>
      <c r="J94" s="21"/>
      <c r="K94" s="21"/>
      <c r="L94" s="21"/>
      <c r="M94" s="21"/>
      <c r="N94" s="21"/>
      <c r="O94" s="38" t="str">
        <f t="shared" si="3"/>
        <v/>
      </c>
    </row>
    <row r="95" spans="1:15" x14ac:dyDescent="0.25">
      <c r="A95" s="19">
        <v>85</v>
      </c>
      <c r="B95" s="7">
        <f>'Valoración de portafolio'!B97</f>
        <v>0</v>
      </c>
      <c r="C95" s="7">
        <f>'Valoración de portafolio'!C97</f>
        <v>0</v>
      </c>
      <c r="D95" s="25"/>
      <c r="E95" s="25"/>
      <c r="F95" s="25"/>
      <c r="G95" s="25"/>
      <c r="H95" s="25"/>
      <c r="I95" s="37" t="str">
        <f t="shared" si="2"/>
        <v/>
      </c>
      <c r="J95" s="21"/>
      <c r="K95" s="21"/>
      <c r="L95" s="21"/>
      <c r="M95" s="21"/>
      <c r="N95" s="21"/>
      <c r="O95" s="38" t="str">
        <f t="shared" si="3"/>
        <v/>
      </c>
    </row>
    <row r="96" spans="1:15" x14ac:dyDescent="0.25">
      <c r="A96" s="19">
        <v>86</v>
      </c>
      <c r="B96" s="7">
        <f>'Valoración de portafolio'!B98</f>
        <v>0</v>
      </c>
      <c r="C96" s="7">
        <f>'Valoración de portafolio'!C98</f>
        <v>0</v>
      </c>
      <c r="D96" s="25"/>
      <c r="E96" s="25"/>
      <c r="F96" s="25"/>
      <c r="G96" s="25"/>
      <c r="H96" s="25"/>
      <c r="I96" s="37" t="str">
        <f t="shared" si="2"/>
        <v/>
      </c>
      <c r="J96" s="21"/>
      <c r="K96" s="21"/>
      <c r="L96" s="21"/>
      <c r="M96" s="21"/>
      <c r="N96" s="21"/>
      <c r="O96" s="38" t="str">
        <f t="shared" si="3"/>
        <v/>
      </c>
    </row>
    <row r="97" spans="1:15" x14ac:dyDescent="0.25">
      <c r="A97" s="19">
        <v>87</v>
      </c>
      <c r="B97" s="7">
        <f>'Valoración de portafolio'!B99</f>
        <v>0</v>
      </c>
      <c r="C97" s="7">
        <f>'Valoración de portafolio'!C99</f>
        <v>0</v>
      </c>
      <c r="D97" s="25"/>
      <c r="E97" s="25"/>
      <c r="F97" s="25"/>
      <c r="G97" s="25"/>
      <c r="H97" s="25"/>
      <c r="I97" s="37" t="str">
        <f t="shared" si="2"/>
        <v/>
      </c>
      <c r="J97" s="21"/>
      <c r="K97" s="21"/>
      <c r="L97" s="21"/>
      <c r="M97" s="21"/>
      <c r="N97" s="21"/>
      <c r="O97" s="38" t="str">
        <f t="shared" si="3"/>
        <v/>
      </c>
    </row>
    <row r="98" spans="1:15" x14ac:dyDescent="0.25">
      <c r="A98" s="19">
        <v>88</v>
      </c>
      <c r="B98" s="7">
        <f>'Valoración de portafolio'!B100</f>
        <v>0</v>
      </c>
      <c r="C98" s="7">
        <f>'Valoración de portafolio'!C100</f>
        <v>0</v>
      </c>
      <c r="D98" s="25"/>
      <c r="E98" s="25"/>
      <c r="F98" s="25"/>
      <c r="G98" s="25"/>
      <c r="H98" s="25"/>
      <c r="I98" s="37" t="str">
        <f t="shared" si="2"/>
        <v/>
      </c>
      <c r="J98" s="21"/>
      <c r="K98" s="21"/>
      <c r="L98" s="21"/>
      <c r="M98" s="21"/>
      <c r="N98" s="21"/>
      <c r="O98" s="38" t="str">
        <f t="shared" si="3"/>
        <v/>
      </c>
    </row>
    <row r="99" spans="1:15" x14ac:dyDescent="0.25">
      <c r="A99" s="19">
        <v>89</v>
      </c>
      <c r="B99" s="7">
        <f>'Valoración de portafolio'!B101</f>
        <v>0</v>
      </c>
      <c r="C99" s="7">
        <f>'Valoración de portafolio'!C101</f>
        <v>0</v>
      </c>
      <c r="D99" s="25"/>
      <c r="E99" s="25"/>
      <c r="F99" s="25"/>
      <c r="G99" s="25"/>
      <c r="H99" s="25"/>
      <c r="I99" s="37" t="str">
        <f t="shared" si="2"/>
        <v/>
      </c>
      <c r="J99" s="21"/>
      <c r="K99" s="21"/>
      <c r="L99" s="21"/>
      <c r="M99" s="21"/>
      <c r="N99" s="21"/>
      <c r="O99" s="38" t="str">
        <f t="shared" si="3"/>
        <v/>
      </c>
    </row>
    <row r="100" spans="1:15" x14ac:dyDescent="0.25">
      <c r="A100" s="19">
        <v>90</v>
      </c>
      <c r="B100" s="7">
        <f>'Valoración de portafolio'!B102</f>
        <v>0</v>
      </c>
      <c r="C100" s="7">
        <f>'Valoración de portafolio'!C102</f>
        <v>0</v>
      </c>
      <c r="D100" s="25"/>
      <c r="E100" s="25"/>
      <c r="F100" s="25"/>
      <c r="G100" s="25"/>
      <c r="H100" s="25"/>
      <c r="I100" s="37" t="str">
        <f t="shared" si="2"/>
        <v/>
      </c>
      <c r="J100" s="21"/>
      <c r="K100" s="21"/>
      <c r="L100" s="21"/>
      <c r="M100" s="21"/>
      <c r="N100" s="21"/>
      <c r="O100" s="38" t="str">
        <f t="shared" si="3"/>
        <v/>
      </c>
    </row>
    <row r="101" spans="1:15" x14ac:dyDescent="0.25">
      <c r="A101" s="19">
        <v>91</v>
      </c>
      <c r="B101" s="7">
        <f>'Valoración de portafolio'!B103</f>
        <v>0</v>
      </c>
      <c r="C101" s="7">
        <f>'Valoración de portafolio'!C103</f>
        <v>0</v>
      </c>
      <c r="D101" s="25"/>
      <c r="E101" s="25"/>
      <c r="F101" s="25"/>
      <c r="G101" s="25"/>
      <c r="H101" s="25"/>
      <c r="I101" s="37" t="str">
        <f t="shared" si="2"/>
        <v/>
      </c>
      <c r="J101" s="21"/>
      <c r="K101" s="21"/>
      <c r="L101" s="21"/>
      <c r="M101" s="21"/>
      <c r="N101" s="21"/>
      <c r="O101" s="38" t="str">
        <f t="shared" si="3"/>
        <v/>
      </c>
    </row>
    <row r="102" spans="1:15" x14ac:dyDescent="0.25">
      <c r="A102" s="19">
        <v>92</v>
      </c>
      <c r="B102" s="7">
        <f>'Valoración de portafolio'!B104</f>
        <v>0</v>
      </c>
      <c r="C102" s="7">
        <f>'Valoración de portafolio'!C104</f>
        <v>0</v>
      </c>
      <c r="D102" s="25"/>
      <c r="E102" s="25"/>
      <c r="F102" s="25"/>
      <c r="G102" s="25"/>
      <c r="H102" s="25"/>
      <c r="I102" s="37" t="str">
        <f t="shared" si="2"/>
        <v/>
      </c>
      <c r="J102" s="21"/>
      <c r="K102" s="21"/>
      <c r="L102" s="21"/>
      <c r="M102" s="21"/>
      <c r="N102" s="21"/>
      <c r="O102" s="38" t="str">
        <f t="shared" si="3"/>
        <v/>
      </c>
    </row>
    <row r="103" spans="1:15" x14ac:dyDescent="0.25">
      <c r="A103" s="19">
        <v>93</v>
      </c>
      <c r="B103" s="7">
        <f>'Valoración de portafolio'!B105</f>
        <v>0</v>
      </c>
      <c r="C103" s="7">
        <f>'Valoración de portafolio'!C105</f>
        <v>0</v>
      </c>
      <c r="D103" s="25"/>
      <c r="E103" s="25"/>
      <c r="F103" s="25"/>
      <c r="G103" s="25"/>
      <c r="H103" s="25"/>
      <c r="I103" s="37" t="str">
        <f t="shared" si="2"/>
        <v/>
      </c>
      <c r="J103" s="21"/>
      <c r="K103" s="21"/>
      <c r="L103" s="21"/>
      <c r="M103" s="21"/>
      <c r="N103" s="21"/>
      <c r="O103" s="38" t="str">
        <f t="shared" si="3"/>
        <v/>
      </c>
    </row>
    <row r="104" spans="1:15" x14ac:dyDescent="0.25">
      <c r="A104" s="19">
        <v>94</v>
      </c>
      <c r="B104" s="7">
        <f>'Valoración de portafolio'!B106</f>
        <v>0</v>
      </c>
      <c r="C104" s="7">
        <f>'Valoración de portafolio'!C106</f>
        <v>0</v>
      </c>
      <c r="D104" s="25"/>
      <c r="E104" s="25"/>
      <c r="F104" s="25"/>
      <c r="G104" s="25"/>
      <c r="H104" s="25"/>
      <c r="I104" s="37" t="str">
        <f t="shared" si="2"/>
        <v/>
      </c>
      <c r="J104" s="21"/>
      <c r="K104" s="21"/>
      <c r="L104" s="21"/>
      <c r="M104" s="21"/>
      <c r="N104" s="21"/>
      <c r="O104" s="38" t="str">
        <f t="shared" si="3"/>
        <v/>
      </c>
    </row>
    <row r="105" spans="1:15" x14ac:dyDescent="0.25">
      <c r="A105" s="19">
        <v>95</v>
      </c>
      <c r="B105" s="7">
        <f>'Valoración de portafolio'!B107</f>
        <v>0</v>
      </c>
      <c r="C105" s="7">
        <f>'Valoración de portafolio'!C107</f>
        <v>0</v>
      </c>
      <c r="D105" s="25"/>
      <c r="E105" s="25"/>
      <c r="F105" s="25"/>
      <c r="G105" s="25"/>
      <c r="H105" s="25"/>
      <c r="I105" s="37" t="str">
        <f t="shared" si="2"/>
        <v/>
      </c>
      <c r="J105" s="21"/>
      <c r="K105" s="21"/>
      <c r="L105" s="21"/>
      <c r="M105" s="21"/>
      <c r="N105" s="21"/>
      <c r="O105" s="38" t="str">
        <f t="shared" si="3"/>
        <v/>
      </c>
    </row>
    <row r="106" spans="1:15" x14ac:dyDescent="0.25">
      <c r="A106" s="19">
        <v>96</v>
      </c>
      <c r="B106" s="7">
        <f>'Valoración de portafolio'!B108</f>
        <v>0</v>
      </c>
      <c r="C106" s="7">
        <f>'Valoración de portafolio'!C108</f>
        <v>0</v>
      </c>
      <c r="D106" s="25"/>
      <c r="E106" s="25"/>
      <c r="F106" s="25"/>
      <c r="G106" s="25"/>
      <c r="H106" s="25"/>
      <c r="I106" s="37" t="str">
        <f t="shared" si="2"/>
        <v/>
      </c>
      <c r="J106" s="21"/>
      <c r="K106" s="21"/>
      <c r="L106" s="21"/>
      <c r="M106" s="21"/>
      <c r="N106" s="21"/>
      <c r="O106" s="38" t="str">
        <f t="shared" si="3"/>
        <v/>
      </c>
    </row>
    <row r="107" spans="1:15" x14ac:dyDescent="0.25">
      <c r="A107" s="19">
        <v>97</v>
      </c>
      <c r="B107" s="7">
        <f>'Valoración de portafolio'!B109</f>
        <v>0</v>
      </c>
      <c r="C107" s="7">
        <f>'Valoración de portafolio'!C109</f>
        <v>0</v>
      </c>
      <c r="D107" s="25"/>
      <c r="E107" s="25"/>
      <c r="F107" s="25"/>
      <c r="G107" s="25"/>
      <c r="H107" s="25"/>
      <c r="I107" s="37" t="str">
        <f t="shared" si="2"/>
        <v/>
      </c>
      <c r="J107" s="21"/>
      <c r="K107" s="21"/>
      <c r="L107" s="21"/>
      <c r="M107" s="21"/>
      <c r="N107" s="21"/>
      <c r="O107" s="38" t="str">
        <f t="shared" si="3"/>
        <v/>
      </c>
    </row>
    <row r="108" spans="1:15" x14ac:dyDescent="0.25">
      <c r="A108" s="19">
        <v>98</v>
      </c>
      <c r="B108" s="7">
        <f>'Valoración de portafolio'!B110</f>
        <v>0</v>
      </c>
      <c r="C108" s="7">
        <f>'Valoración de portafolio'!C110</f>
        <v>0</v>
      </c>
      <c r="D108" s="25"/>
      <c r="E108" s="25"/>
      <c r="F108" s="25"/>
      <c r="G108" s="25"/>
      <c r="H108" s="25"/>
      <c r="I108" s="37" t="str">
        <f t="shared" si="2"/>
        <v/>
      </c>
      <c r="J108" s="21"/>
      <c r="K108" s="21"/>
      <c r="L108" s="21"/>
      <c r="M108" s="21"/>
      <c r="N108" s="21"/>
      <c r="O108" s="38" t="str">
        <f t="shared" si="3"/>
        <v/>
      </c>
    </row>
    <row r="109" spans="1:15" x14ac:dyDescent="0.25">
      <c r="A109" s="19">
        <v>99</v>
      </c>
      <c r="B109" s="7">
        <f>'Valoración de portafolio'!B111</f>
        <v>0</v>
      </c>
      <c r="C109" s="7">
        <f>'Valoración de portafolio'!C111</f>
        <v>0</v>
      </c>
      <c r="D109" s="25"/>
      <c r="E109" s="25"/>
      <c r="F109" s="25"/>
      <c r="G109" s="25"/>
      <c r="H109" s="25"/>
      <c r="I109" s="37" t="str">
        <f t="shared" si="2"/>
        <v/>
      </c>
      <c r="J109" s="21"/>
      <c r="K109" s="21"/>
      <c r="L109" s="21"/>
      <c r="M109" s="21"/>
      <c r="N109" s="21"/>
      <c r="O109" s="38" t="str">
        <f t="shared" si="3"/>
        <v/>
      </c>
    </row>
    <row r="110" spans="1:15" x14ac:dyDescent="0.25">
      <c r="A110" s="19">
        <v>100</v>
      </c>
      <c r="B110" s="7">
        <f>'Valoración de portafolio'!B112</f>
        <v>0</v>
      </c>
      <c r="C110" s="7">
        <f>'Valoración de portafolio'!C112</f>
        <v>0</v>
      </c>
      <c r="D110" s="25"/>
      <c r="E110" s="25"/>
      <c r="F110" s="25"/>
      <c r="G110" s="25"/>
      <c r="H110" s="25"/>
      <c r="I110" s="37" t="str">
        <f t="shared" si="2"/>
        <v/>
      </c>
      <c r="J110" s="21"/>
      <c r="K110" s="21"/>
      <c r="L110" s="21"/>
      <c r="M110" s="21"/>
      <c r="N110" s="21"/>
      <c r="O110" s="38" t="str">
        <f t="shared" si="3"/>
        <v/>
      </c>
    </row>
  </sheetData>
  <sheetProtection algorithmName="SHA-512" hashValue="d3ZwqUylnw2iMdJTL0uyb9fFFWiaByPQt9PYhxYGx3k9HyhpWdvNM3E/90oUAqgLNoMeDWVphhPt9wQIRosGMQ==" saltValue="aMqW6l397ixSuNn52JZF6w==" spinCount="100000" sheet="1" objects="1" scenarios="1"/>
  <mergeCells count="9">
    <mergeCell ref="F8:I8"/>
    <mergeCell ref="F9:G9"/>
    <mergeCell ref="A1:P1"/>
    <mergeCell ref="F2:I4"/>
    <mergeCell ref="F6:I6"/>
    <mergeCell ref="C5:D5"/>
    <mergeCell ref="C7:D7"/>
    <mergeCell ref="E7:I7"/>
    <mergeCell ref="H5:I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zoomScale="90" zoomScaleNormal="90" zoomScalePageLayoutView="90" workbookViewId="0">
      <selection activeCell="E14" sqref="E14"/>
    </sheetView>
  </sheetViews>
  <sheetFormatPr baseColWidth="10" defaultColWidth="18.42578125" defaultRowHeight="15" x14ac:dyDescent="0.25"/>
  <cols>
    <col min="1" max="1" width="7.28515625" style="12" customWidth="1"/>
    <col min="2" max="2" width="41.7109375" style="12" customWidth="1"/>
    <col min="3" max="3" width="24.42578125" style="12" customWidth="1"/>
    <col min="4" max="4" width="20.28515625" style="12" customWidth="1"/>
    <col min="5" max="5" width="27.7109375" style="12" customWidth="1"/>
    <col min="6" max="6" width="16.140625" style="12" customWidth="1"/>
    <col min="7" max="8" width="16" style="12" customWidth="1"/>
    <col min="9" max="10" width="16.140625" style="12" customWidth="1"/>
    <col min="11" max="16384" width="18.42578125" style="12"/>
  </cols>
  <sheetData>
    <row r="1" spans="1:10" ht="23.25" x14ac:dyDescent="0.35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39"/>
    </row>
    <row r="2" spans="1:10" s="13" customFormat="1" x14ac:dyDescent="0.25">
      <c r="F2" s="83"/>
      <c r="G2" s="83"/>
      <c r="H2" s="83"/>
      <c r="I2" s="83"/>
      <c r="J2" s="15"/>
    </row>
    <row r="3" spans="1:10" s="13" customFormat="1" x14ac:dyDescent="0.25">
      <c r="F3" s="83"/>
      <c r="G3" s="83"/>
      <c r="H3" s="83"/>
      <c r="I3" s="83"/>
      <c r="J3" s="15"/>
    </row>
    <row r="4" spans="1:10" s="13" customFormat="1" x14ac:dyDescent="0.25">
      <c r="F4" s="83"/>
      <c r="G4" s="83"/>
      <c r="H4" s="83"/>
      <c r="I4" s="83"/>
      <c r="J4" s="15"/>
    </row>
    <row r="5" spans="1:10" s="13" customFormat="1" x14ac:dyDescent="0.25">
      <c r="C5" s="84" t="s">
        <v>45</v>
      </c>
      <c r="D5" s="84"/>
      <c r="E5" s="90">
        <f>'Valoración de portafolio'!E5:F5</f>
        <v>0</v>
      </c>
      <c r="F5" s="90"/>
      <c r="G5" s="14" t="s">
        <v>34</v>
      </c>
      <c r="H5" s="91">
        <f>'Valoración de portafolio'!H5:I5</f>
        <v>44326</v>
      </c>
      <c r="I5" s="90"/>
      <c r="J5" s="15"/>
    </row>
    <row r="6" spans="1:10" s="13" customFormat="1" x14ac:dyDescent="0.25">
      <c r="C6" s="84"/>
      <c r="D6" s="84"/>
      <c r="E6" s="83"/>
      <c r="F6" s="83"/>
      <c r="G6" s="83"/>
      <c r="H6" s="83"/>
      <c r="I6" s="83"/>
      <c r="J6" s="15"/>
    </row>
    <row r="7" spans="1:10" s="13" customFormat="1" x14ac:dyDescent="0.25">
      <c r="C7" s="85" t="s">
        <v>31</v>
      </c>
      <c r="D7" s="86"/>
      <c r="E7" s="92">
        <f>'Valoración de portafolio'!E7:L7</f>
        <v>0</v>
      </c>
      <c r="F7" s="92"/>
      <c r="G7" s="92"/>
      <c r="H7" s="92"/>
      <c r="I7" s="92"/>
      <c r="J7" s="40"/>
    </row>
    <row r="8" spans="1:10" s="13" customFormat="1" x14ac:dyDescent="0.25">
      <c r="F8" s="83"/>
      <c r="G8" s="83"/>
      <c r="H8" s="83"/>
      <c r="I8" s="83"/>
      <c r="J8" s="15"/>
    </row>
    <row r="9" spans="1:10" s="13" customFormat="1" x14ac:dyDescent="0.25">
      <c r="F9" s="83"/>
      <c r="G9" s="83"/>
      <c r="H9" s="83"/>
    </row>
    <row r="10" spans="1:10" s="13" customFormat="1" ht="15.75" thickBot="1" x14ac:dyDescent="0.3">
      <c r="F10" s="15"/>
      <c r="G10" s="15"/>
      <c r="H10" s="15"/>
    </row>
    <row r="11" spans="1:10" ht="45" x14ac:dyDescent="0.25">
      <c r="A11" s="41"/>
      <c r="B11" s="42" t="s">
        <v>65</v>
      </c>
      <c r="C11" s="43" t="s">
        <v>71</v>
      </c>
      <c r="D11" s="44" t="s">
        <v>72</v>
      </c>
      <c r="E11" s="45" t="s">
        <v>73</v>
      </c>
      <c r="F11" s="45" t="s">
        <v>77</v>
      </c>
      <c r="G11" s="45" t="s">
        <v>75</v>
      </c>
      <c r="H11" s="45" t="s">
        <v>76</v>
      </c>
      <c r="I11" s="46" t="s">
        <v>74</v>
      </c>
      <c r="J11" s="73" t="s">
        <v>81</v>
      </c>
    </row>
    <row r="12" spans="1:10" x14ac:dyDescent="0.25">
      <c r="A12" s="47">
        <v>1</v>
      </c>
      <c r="B12" s="35" t="str">
        <f>'Valoración de portafolio'!B13</f>
        <v>Arcos Montes Pablo</v>
      </c>
      <c r="C12" s="20"/>
      <c r="D12" s="20"/>
      <c r="E12" s="23"/>
      <c r="F12" s="23"/>
      <c r="G12" s="23"/>
      <c r="H12" s="23"/>
      <c r="I12" s="48"/>
      <c r="J12" s="49">
        <v>1</v>
      </c>
    </row>
    <row r="13" spans="1:10" x14ac:dyDescent="0.25">
      <c r="A13" s="47">
        <v>2</v>
      </c>
      <c r="B13" s="35" t="str">
        <f>'Valoración de portafolio'!B14</f>
        <v>Bracamontes Romero Margarita</v>
      </c>
      <c r="C13" s="20"/>
      <c r="D13" s="20"/>
      <c r="E13" s="23"/>
      <c r="F13" s="23"/>
      <c r="G13" s="23"/>
      <c r="H13" s="23"/>
      <c r="I13" s="48"/>
      <c r="J13" s="49">
        <v>1</v>
      </c>
    </row>
    <row r="14" spans="1:10" x14ac:dyDescent="0.25">
      <c r="A14" s="47">
        <v>3</v>
      </c>
      <c r="B14" s="35" t="str">
        <f>'Valoración de portafolio'!B15</f>
        <v>Campos Flores Erendira Isabel</v>
      </c>
      <c r="C14" s="20"/>
      <c r="D14" s="20"/>
      <c r="E14" s="23"/>
      <c r="F14" s="23"/>
      <c r="G14" s="23"/>
      <c r="H14" s="23"/>
      <c r="I14" s="48"/>
      <c r="J14" s="49">
        <v>1</v>
      </c>
    </row>
    <row r="15" spans="1:10" x14ac:dyDescent="0.25">
      <c r="A15" s="47">
        <v>4</v>
      </c>
      <c r="B15" s="35" t="str">
        <f>'Valoración de portafolio'!B16</f>
        <v>Carmona Muñoz Gilberto</v>
      </c>
      <c r="C15" s="20"/>
      <c r="D15" s="20"/>
      <c r="E15" s="23"/>
      <c r="F15" s="23"/>
      <c r="G15" s="23"/>
      <c r="H15" s="23"/>
      <c r="I15" s="48"/>
      <c r="J15" s="49"/>
    </row>
    <row r="16" spans="1:10" x14ac:dyDescent="0.25">
      <c r="A16" s="47">
        <v>5</v>
      </c>
      <c r="B16" s="35" t="str">
        <f>'Valoración de portafolio'!B17</f>
        <v>Carrillo Ruedas Mario</v>
      </c>
      <c r="C16" s="20"/>
      <c r="D16" s="20"/>
      <c r="E16" s="23"/>
      <c r="F16" s="23"/>
      <c r="G16" s="23"/>
      <c r="H16" s="23"/>
      <c r="I16" s="48"/>
      <c r="J16" s="49"/>
    </row>
    <row r="17" spans="1:10" x14ac:dyDescent="0.25">
      <c r="A17" s="47">
        <v>6</v>
      </c>
      <c r="B17" s="35" t="str">
        <f>'Valoración de portafolio'!B18</f>
        <v>Casillas Nuño Carlos Fidencio</v>
      </c>
      <c r="C17" s="20"/>
      <c r="D17" s="20"/>
      <c r="E17" s="23"/>
      <c r="F17" s="23"/>
      <c r="G17" s="23"/>
      <c r="H17" s="23"/>
      <c r="I17" s="48"/>
      <c r="J17" s="49"/>
    </row>
    <row r="18" spans="1:10" x14ac:dyDescent="0.25">
      <c r="A18" s="47">
        <v>7</v>
      </c>
      <c r="B18" s="35" t="str">
        <f>'Valoración de portafolio'!B19</f>
        <v>De Anda Gonzalez David</v>
      </c>
      <c r="C18" s="20"/>
      <c r="D18" s="20"/>
      <c r="E18" s="23"/>
      <c r="F18" s="23"/>
      <c r="G18" s="23"/>
      <c r="H18" s="23"/>
      <c r="I18" s="48"/>
      <c r="J18" s="49"/>
    </row>
    <row r="19" spans="1:10" x14ac:dyDescent="0.25">
      <c r="A19" s="47">
        <v>8</v>
      </c>
      <c r="B19" s="35" t="str">
        <f>'Valoración de portafolio'!B20</f>
        <v>De Anda Sanchez Rosa Maria</v>
      </c>
      <c r="C19" s="20"/>
      <c r="D19" s="20"/>
      <c r="E19" s="23"/>
      <c r="F19" s="23"/>
      <c r="G19" s="23"/>
      <c r="H19" s="23"/>
      <c r="I19" s="48"/>
      <c r="J19" s="49"/>
    </row>
    <row r="20" spans="1:10" x14ac:dyDescent="0.25">
      <c r="A20" s="47">
        <v>9</v>
      </c>
      <c r="B20" s="35" t="str">
        <f>'Valoración de portafolio'!B21</f>
        <v>Eguiarte Alcala Herbey</v>
      </c>
      <c r="C20" s="20"/>
      <c r="D20" s="20"/>
      <c r="E20" s="23"/>
      <c r="F20" s="23"/>
      <c r="G20" s="23"/>
      <c r="H20" s="23"/>
      <c r="I20" s="48"/>
      <c r="J20" s="49"/>
    </row>
    <row r="21" spans="1:10" x14ac:dyDescent="0.25">
      <c r="A21" s="47">
        <v>10</v>
      </c>
      <c r="B21" s="35" t="str">
        <f>'Valoración de portafolio'!B22</f>
        <v>Flores Padilla Juan Jesus</v>
      </c>
      <c r="C21" s="20"/>
      <c r="D21" s="20"/>
      <c r="E21" s="23"/>
      <c r="F21" s="23"/>
      <c r="G21" s="23"/>
      <c r="H21" s="23"/>
      <c r="I21" s="48"/>
      <c r="J21" s="49"/>
    </row>
    <row r="22" spans="1:10" x14ac:dyDescent="0.25">
      <c r="A22" s="47">
        <v>11</v>
      </c>
      <c r="B22" s="35" t="str">
        <f>'Valoración de portafolio'!B23</f>
        <v>Garcia Cervantes María Eugenia</v>
      </c>
      <c r="C22" s="20"/>
      <c r="D22" s="20"/>
      <c r="E22" s="23"/>
      <c r="F22" s="23"/>
      <c r="G22" s="23"/>
      <c r="H22" s="23"/>
      <c r="I22" s="48"/>
      <c r="J22" s="49"/>
    </row>
    <row r="23" spans="1:10" x14ac:dyDescent="0.25">
      <c r="A23" s="47">
        <v>12</v>
      </c>
      <c r="B23" s="35" t="str">
        <f>'Valoración de portafolio'!B24</f>
        <v>Garcia Orozco Francisco</v>
      </c>
      <c r="C23" s="20"/>
      <c r="D23" s="20"/>
      <c r="E23" s="23"/>
      <c r="F23" s="23"/>
      <c r="G23" s="23"/>
      <c r="H23" s="23"/>
      <c r="I23" s="48"/>
      <c r="J23" s="49"/>
    </row>
    <row r="24" spans="1:10" x14ac:dyDescent="0.25">
      <c r="A24" s="47">
        <v>13</v>
      </c>
      <c r="B24" s="35" t="str">
        <f>'Valoración de portafolio'!B25</f>
        <v>Guillen Romero Fabian</v>
      </c>
      <c r="C24" s="20"/>
      <c r="D24" s="20"/>
      <c r="E24" s="23"/>
      <c r="F24" s="23"/>
      <c r="G24" s="23"/>
      <c r="H24" s="23"/>
      <c r="I24" s="48"/>
      <c r="J24" s="49"/>
    </row>
    <row r="25" spans="1:10" x14ac:dyDescent="0.25">
      <c r="A25" s="47">
        <v>14</v>
      </c>
      <c r="B25" s="35" t="str">
        <f>'Valoración de portafolio'!B26</f>
        <v>Gutierrez Amezcua Christian Eduardo</v>
      </c>
      <c r="C25" s="20"/>
      <c r="D25" s="20"/>
      <c r="E25" s="23"/>
      <c r="F25" s="23"/>
      <c r="G25" s="23"/>
      <c r="H25" s="23"/>
      <c r="I25" s="48"/>
      <c r="J25" s="49"/>
    </row>
    <row r="26" spans="1:10" x14ac:dyDescent="0.25">
      <c r="A26" s="47">
        <v>15</v>
      </c>
      <c r="B26" s="35" t="str">
        <f>'Valoración de portafolio'!B27</f>
        <v>Gutierrez Guerrero Alonso</v>
      </c>
      <c r="C26" s="20"/>
      <c r="D26" s="20"/>
      <c r="E26" s="23"/>
      <c r="F26" s="23"/>
      <c r="G26" s="23"/>
      <c r="H26" s="23"/>
      <c r="I26" s="48"/>
      <c r="J26" s="49"/>
    </row>
    <row r="27" spans="1:10" x14ac:dyDescent="0.25">
      <c r="A27" s="47">
        <v>16</v>
      </c>
      <c r="B27" s="35" t="str">
        <f>'Valoración de portafolio'!B28</f>
        <v>Hernandez Ortiz Gerardo Natanael</v>
      </c>
      <c r="C27" s="20"/>
      <c r="D27" s="20"/>
      <c r="E27" s="23"/>
      <c r="F27" s="23"/>
      <c r="G27" s="23"/>
      <c r="H27" s="23"/>
      <c r="I27" s="48"/>
      <c r="J27" s="49"/>
    </row>
    <row r="28" spans="1:10" x14ac:dyDescent="0.25">
      <c r="A28" s="47">
        <v>17</v>
      </c>
      <c r="B28" s="35" t="str">
        <f>'Valoración de portafolio'!B29</f>
        <v>Hernandez Tapia Emma Del Rocio</v>
      </c>
      <c r="C28" s="20"/>
      <c r="D28" s="20"/>
      <c r="E28" s="23"/>
      <c r="F28" s="23"/>
      <c r="G28" s="23"/>
      <c r="H28" s="23"/>
      <c r="I28" s="48"/>
      <c r="J28" s="49"/>
    </row>
    <row r="29" spans="1:10" x14ac:dyDescent="0.25">
      <c r="A29" s="47">
        <v>18</v>
      </c>
      <c r="B29" s="35" t="str">
        <f>'Valoración de portafolio'!B30</f>
        <v>Herrera Garcia Martha Patricia</v>
      </c>
      <c r="C29" s="20"/>
      <c r="D29" s="20"/>
      <c r="E29" s="23"/>
      <c r="F29" s="23"/>
      <c r="G29" s="23"/>
      <c r="H29" s="23"/>
      <c r="I29" s="48"/>
      <c r="J29" s="49"/>
    </row>
    <row r="30" spans="1:10" x14ac:dyDescent="0.25">
      <c r="A30" s="47">
        <v>19</v>
      </c>
      <c r="B30" s="35" t="str">
        <f>'Valoración de portafolio'!B31</f>
        <v>Ibarra Luna Gerardo</v>
      </c>
      <c r="C30" s="20"/>
      <c r="D30" s="20"/>
      <c r="E30" s="23"/>
      <c r="F30" s="23"/>
      <c r="G30" s="23"/>
      <c r="H30" s="23"/>
      <c r="I30" s="48"/>
      <c r="J30" s="49"/>
    </row>
    <row r="31" spans="1:10" x14ac:dyDescent="0.25">
      <c r="A31" s="47">
        <v>20</v>
      </c>
      <c r="B31" s="35" t="str">
        <f>'Valoración de portafolio'!B32</f>
        <v>Jaramillo Aldecua Alejandro Cesar</v>
      </c>
      <c r="C31" s="20"/>
      <c r="D31" s="20"/>
      <c r="E31" s="23"/>
      <c r="F31" s="23"/>
      <c r="G31" s="23"/>
      <c r="H31" s="23"/>
      <c r="I31" s="48"/>
      <c r="J31" s="49"/>
    </row>
    <row r="32" spans="1:10" x14ac:dyDescent="0.25">
      <c r="A32" s="47">
        <v>21</v>
      </c>
      <c r="B32" s="35" t="str">
        <f>'Valoración de portafolio'!B33</f>
        <v>Lopez Tirado Victor Manuel</v>
      </c>
      <c r="C32" s="20"/>
      <c r="D32" s="20"/>
      <c r="E32" s="23"/>
      <c r="F32" s="23"/>
      <c r="G32" s="23"/>
      <c r="H32" s="23"/>
      <c r="I32" s="48"/>
      <c r="J32" s="49"/>
    </row>
    <row r="33" spans="1:10" x14ac:dyDescent="0.25">
      <c r="A33" s="47">
        <v>22</v>
      </c>
      <c r="B33" s="35" t="str">
        <f>'Valoración de portafolio'!B34</f>
        <v>Meza Lopez Fermin</v>
      </c>
      <c r="C33" s="20"/>
      <c r="D33" s="20"/>
      <c r="E33" s="23"/>
      <c r="F33" s="23"/>
      <c r="G33" s="23"/>
      <c r="H33" s="23"/>
      <c r="I33" s="48"/>
      <c r="J33" s="49"/>
    </row>
    <row r="34" spans="1:10" x14ac:dyDescent="0.25">
      <c r="A34" s="47">
        <v>23</v>
      </c>
      <c r="B34" s="35" t="str">
        <f>'Valoración de portafolio'!B35</f>
        <v>Navarro Ledesma Maria Beatriz</v>
      </c>
      <c r="C34" s="20"/>
      <c r="D34" s="20"/>
      <c r="E34" s="23"/>
      <c r="F34" s="23"/>
      <c r="G34" s="23"/>
      <c r="H34" s="23"/>
      <c r="I34" s="48"/>
      <c r="J34" s="49"/>
    </row>
    <row r="35" spans="1:10" x14ac:dyDescent="0.25">
      <c r="A35" s="47">
        <v>24</v>
      </c>
      <c r="B35" s="35" t="str">
        <f>'Valoración de portafolio'!B36</f>
        <v>Navarro Peña Jose De Jesus</v>
      </c>
      <c r="C35" s="20"/>
      <c r="D35" s="20"/>
      <c r="E35" s="23"/>
      <c r="F35" s="23"/>
      <c r="G35" s="23"/>
      <c r="H35" s="23"/>
      <c r="I35" s="48"/>
      <c r="J35" s="49"/>
    </row>
    <row r="36" spans="1:10" x14ac:dyDescent="0.25">
      <c r="A36" s="47">
        <v>25</v>
      </c>
      <c r="B36" s="35" t="str">
        <f>'Valoración de portafolio'!B37</f>
        <v>Nuñez Quintero Maria De Lourdes</v>
      </c>
      <c r="C36" s="20"/>
      <c r="D36" s="20"/>
      <c r="E36" s="23"/>
      <c r="F36" s="23"/>
      <c r="G36" s="23"/>
      <c r="H36" s="23"/>
      <c r="I36" s="48"/>
      <c r="J36" s="49"/>
    </row>
    <row r="37" spans="1:10" x14ac:dyDescent="0.25">
      <c r="A37" s="47">
        <v>26</v>
      </c>
      <c r="B37" s="35" t="str">
        <f>'Valoración de portafolio'!B38</f>
        <v>Olmedo Gonzalez Humberto</v>
      </c>
      <c r="C37" s="20"/>
      <c r="D37" s="20"/>
      <c r="E37" s="23"/>
      <c r="F37" s="23"/>
      <c r="G37" s="23"/>
      <c r="H37" s="23"/>
      <c r="I37" s="48"/>
      <c r="J37" s="49"/>
    </row>
    <row r="38" spans="1:10" x14ac:dyDescent="0.25">
      <c r="A38" s="47">
        <v>27</v>
      </c>
      <c r="B38" s="35" t="str">
        <f>'Valoración de portafolio'!B39</f>
        <v>Parra Delgado Cesar Armando</v>
      </c>
      <c r="C38" s="20"/>
      <c r="D38" s="20"/>
      <c r="E38" s="23"/>
      <c r="F38" s="23"/>
      <c r="G38" s="23"/>
      <c r="H38" s="23"/>
      <c r="I38" s="48"/>
      <c r="J38" s="49"/>
    </row>
    <row r="39" spans="1:10" x14ac:dyDescent="0.25">
      <c r="A39" s="47">
        <v>28</v>
      </c>
      <c r="B39" s="35" t="str">
        <f>'Valoración de portafolio'!B40</f>
        <v>Paz Lopez Ricardo Adan</v>
      </c>
      <c r="C39" s="20"/>
      <c r="D39" s="20"/>
      <c r="E39" s="23"/>
      <c r="F39" s="23"/>
      <c r="G39" s="23"/>
      <c r="H39" s="23"/>
      <c r="I39" s="48"/>
      <c r="J39" s="49"/>
    </row>
    <row r="40" spans="1:10" x14ac:dyDescent="0.25">
      <c r="A40" s="47">
        <v>29</v>
      </c>
      <c r="B40" s="35" t="str">
        <f>'Valoración de portafolio'!B41</f>
        <v>Perez  Carbajal Rosa Luz</v>
      </c>
      <c r="C40" s="20"/>
      <c r="D40" s="20"/>
      <c r="E40" s="23"/>
      <c r="F40" s="23"/>
      <c r="G40" s="23"/>
      <c r="H40" s="23"/>
      <c r="I40" s="48"/>
      <c r="J40" s="49"/>
    </row>
    <row r="41" spans="1:10" x14ac:dyDescent="0.25">
      <c r="A41" s="47">
        <v>30</v>
      </c>
      <c r="B41" s="35" t="str">
        <f>'Valoración de portafolio'!B42</f>
        <v>Posada Macias Monserrat</v>
      </c>
      <c r="C41" s="20"/>
      <c r="D41" s="20"/>
      <c r="E41" s="23"/>
      <c r="F41" s="23"/>
      <c r="G41" s="23"/>
      <c r="H41" s="23"/>
      <c r="I41" s="48"/>
      <c r="J41" s="49"/>
    </row>
    <row r="42" spans="1:10" x14ac:dyDescent="0.25">
      <c r="A42" s="47">
        <v>31</v>
      </c>
      <c r="B42" s="35" t="str">
        <f>'Valoración de portafolio'!B43</f>
        <v>Quintanilla Rios Juan Antonio</v>
      </c>
      <c r="C42" s="20"/>
      <c r="D42" s="20"/>
      <c r="E42" s="23"/>
      <c r="F42" s="23"/>
      <c r="G42" s="23"/>
      <c r="H42" s="23"/>
      <c r="I42" s="48"/>
      <c r="J42" s="49"/>
    </row>
    <row r="43" spans="1:10" x14ac:dyDescent="0.25">
      <c r="A43" s="47">
        <v>32</v>
      </c>
      <c r="B43" s="35" t="str">
        <f>'Valoración de portafolio'!B44</f>
        <v>Ramirez Gongora Agustin</v>
      </c>
      <c r="C43" s="20"/>
      <c r="D43" s="20"/>
      <c r="E43" s="23"/>
      <c r="F43" s="23"/>
      <c r="G43" s="23"/>
      <c r="H43" s="23"/>
      <c r="I43" s="48"/>
      <c r="J43" s="49"/>
    </row>
    <row r="44" spans="1:10" x14ac:dyDescent="0.25">
      <c r="A44" s="47">
        <v>33</v>
      </c>
      <c r="B44" s="35" t="str">
        <f>'Valoración de portafolio'!B45</f>
        <v>Ramos Zarazua Jose Luis</v>
      </c>
      <c r="C44" s="20"/>
      <c r="D44" s="20"/>
      <c r="E44" s="23"/>
      <c r="F44" s="23"/>
      <c r="G44" s="23"/>
      <c r="H44" s="23"/>
      <c r="I44" s="48"/>
      <c r="J44" s="49"/>
    </row>
    <row r="45" spans="1:10" x14ac:dyDescent="0.25">
      <c r="A45" s="47">
        <v>34</v>
      </c>
      <c r="B45" s="35" t="str">
        <f>'Valoración de portafolio'!B46</f>
        <v>Reyes Valdez Ana Karen</v>
      </c>
      <c r="C45" s="20"/>
      <c r="D45" s="20"/>
      <c r="E45" s="23"/>
      <c r="F45" s="23"/>
      <c r="G45" s="23"/>
      <c r="H45" s="23"/>
      <c r="I45" s="48"/>
      <c r="J45" s="49"/>
    </row>
    <row r="46" spans="1:10" x14ac:dyDescent="0.25">
      <c r="A46" s="47">
        <v>35</v>
      </c>
      <c r="B46" s="35" t="str">
        <f>'Valoración de portafolio'!B47</f>
        <v>Rodriguez Lopez Maria Eugenia</v>
      </c>
      <c r="C46" s="20"/>
      <c r="D46" s="20"/>
      <c r="E46" s="23"/>
      <c r="F46" s="23"/>
      <c r="G46" s="23"/>
      <c r="H46" s="23"/>
      <c r="I46" s="48"/>
      <c r="J46" s="49"/>
    </row>
    <row r="47" spans="1:10" x14ac:dyDescent="0.25">
      <c r="A47" s="47">
        <v>36</v>
      </c>
      <c r="B47" s="35" t="str">
        <f>'Valoración de portafolio'!B48</f>
        <v>Ruisanchez Rivas Luis Roberto</v>
      </c>
      <c r="C47" s="20"/>
      <c r="D47" s="20"/>
      <c r="E47" s="23"/>
      <c r="F47" s="23"/>
      <c r="G47" s="23"/>
      <c r="H47" s="23"/>
      <c r="I47" s="48"/>
      <c r="J47" s="49"/>
    </row>
    <row r="48" spans="1:10" x14ac:dyDescent="0.25">
      <c r="A48" s="47">
        <v>37</v>
      </c>
      <c r="B48" s="35" t="str">
        <f>'Valoración de portafolio'!B49</f>
        <v>Salcedo Abundis Sergio</v>
      </c>
      <c r="C48" s="20"/>
      <c r="D48" s="20"/>
      <c r="E48" s="23"/>
      <c r="F48" s="23"/>
      <c r="G48" s="23"/>
      <c r="H48" s="23"/>
      <c r="I48" s="48"/>
      <c r="J48" s="49"/>
    </row>
    <row r="49" spans="1:10" x14ac:dyDescent="0.25">
      <c r="A49" s="47">
        <v>38</v>
      </c>
      <c r="B49" s="35" t="str">
        <f>'Valoración de portafolio'!B50</f>
        <v>Salinas Osornio Pablo Jesus</v>
      </c>
      <c r="C49" s="20"/>
      <c r="D49" s="20"/>
      <c r="E49" s="23"/>
      <c r="F49" s="23"/>
      <c r="G49" s="23"/>
      <c r="H49" s="23"/>
      <c r="I49" s="48"/>
      <c r="J49" s="49"/>
    </row>
    <row r="50" spans="1:10" x14ac:dyDescent="0.25">
      <c r="A50" s="47">
        <v>39</v>
      </c>
      <c r="B50" s="35" t="str">
        <f>'Valoración de portafolio'!B51</f>
        <v>Torres Ramirez Jose Ruben</v>
      </c>
      <c r="C50" s="20"/>
      <c r="D50" s="20"/>
      <c r="E50" s="23"/>
      <c r="F50" s="23"/>
      <c r="G50" s="23"/>
      <c r="H50" s="23"/>
      <c r="I50" s="48"/>
      <c r="J50" s="49"/>
    </row>
    <row r="51" spans="1:10" x14ac:dyDescent="0.25">
      <c r="A51" s="47">
        <v>40</v>
      </c>
      <c r="B51" s="35" t="str">
        <f>'Valoración de portafolio'!B52</f>
        <v>Urbiola Verdejo Jose Antonio</v>
      </c>
      <c r="C51" s="20"/>
      <c r="D51" s="20"/>
      <c r="E51" s="23"/>
      <c r="F51" s="23"/>
      <c r="G51" s="23"/>
      <c r="H51" s="23"/>
      <c r="I51" s="48"/>
      <c r="J51" s="49"/>
    </row>
    <row r="52" spans="1:10" x14ac:dyDescent="0.25">
      <c r="A52" s="47">
        <v>41</v>
      </c>
      <c r="B52" s="35">
        <f>'Valoración de portafolio'!B53</f>
        <v>0</v>
      </c>
      <c r="C52" s="20"/>
      <c r="D52" s="20"/>
      <c r="E52" s="23"/>
      <c r="F52" s="23"/>
      <c r="G52" s="23"/>
      <c r="H52" s="23"/>
      <c r="I52" s="48"/>
      <c r="J52" s="49"/>
    </row>
    <row r="53" spans="1:10" x14ac:dyDescent="0.25">
      <c r="A53" s="47">
        <v>42</v>
      </c>
      <c r="B53" s="35">
        <f>'Valoración de portafolio'!B54</f>
        <v>0</v>
      </c>
      <c r="C53" s="20"/>
      <c r="D53" s="20"/>
      <c r="E53" s="23"/>
      <c r="F53" s="23"/>
      <c r="G53" s="23"/>
      <c r="H53" s="23"/>
      <c r="I53" s="48"/>
      <c r="J53" s="49"/>
    </row>
    <row r="54" spans="1:10" x14ac:dyDescent="0.25">
      <c r="A54" s="47">
        <v>43</v>
      </c>
      <c r="B54" s="35">
        <f>'Valoración de portafolio'!B55</f>
        <v>0</v>
      </c>
      <c r="C54" s="20"/>
      <c r="D54" s="20"/>
      <c r="E54" s="23"/>
      <c r="F54" s="23"/>
      <c r="G54" s="23"/>
      <c r="H54" s="23"/>
      <c r="I54" s="48"/>
      <c r="J54" s="49"/>
    </row>
    <row r="55" spans="1:10" x14ac:dyDescent="0.25">
      <c r="A55" s="47">
        <v>44</v>
      </c>
      <c r="B55" s="35">
        <f>'Valoración de portafolio'!B56</f>
        <v>0</v>
      </c>
      <c r="C55" s="20"/>
      <c r="D55" s="20"/>
      <c r="E55" s="23"/>
      <c r="F55" s="23"/>
      <c r="G55" s="23"/>
      <c r="H55" s="23"/>
      <c r="I55" s="48"/>
      <c r="J55" s="49"/>
    </row>
    <row r="56" spans="1:10" x14ac:dyDescent="0.25">
      <c r="A56" s="47">
        <v>45</v>
      </c>
      <c r="B56" s="35">
        <f>'Valoración de portafolio'!B57</f>
        <v>0</v>
      </c>
      <c r="C56" s="20"/>
      <c r="D56" s="20"/>
      <c r="E56" s="23"/>
      <c r="F56" s="23"/>
      <c r="G56" s="23"/>
      <c r="H56" s="23"/>
      <c r="I56" s="48"/>
      <c r="J56" s="49"/>
    </row>
    <row r="57" spans="1:10" x14ac:dyDescent="0.25">
      <c r="A57" s="47">
        <v>46</v>
      </c>
      <c r="B57" s="35">
        <f>'Valoración de portafolio'!B58</f>
        <v>0</v>
      </c>
      <c r="C57" s="20"/>
      <c r="D57" s="20"/>
      <c r="E57" s="23"/>
      <c r="F57" s="23"/>
      <c r="G57" s="23"/>
      <c r="H57" s="23"/>
      <c r="I57" s="48"/>
      <c r="J57" s="49"/>
    </row>
    <row r="58" spans="1:10" x14ac:dyDescent="0.25">
      <c r="A58" s="47">
        <v>47</v>
      </c>
      <c r="B58" s="35">
        <f>'Valoración de portafolio'!B59</f>
        <v>0</v>
      </c>
      <c r="C58" s="20"/>
      <c r="D58" s="20"/>
      <c r="E58" s="23"/>
      <c r="F58" s="23"/>
      <c r="G58" s="23"/>
      <c r="H58" s="23"/>
      <c r="I58" s="48"/>
      <c r="J58" s="49"/>
    </row>
    <row r="59" spans="1:10" x14ac:dyDescent="0.25">
      <c r="A59" s="47">
        <v>48</v>
      </c>
      <c r="B59" s="35">
        <f>'Valoración de portafolio'!B60</f>
        <v>0</v>
      </c>
      <c r="C59" s="20"/>
      <c r="D59" s="20"/>
      <c r="E59" s="23"/>
      <c r="F59" s="23"/>
      <c r="G59" s="23"/>
      <c r="H59" s="23"/>
      <c r="I59" s="48"/>
      <c r="J59" s="49"/>
    </row>
    <row r="60" spans="1:10" x14ac:dyDescent="0.25">
      <c r="A60" s="47">
        <v>49</v>
      </c>
      <c r="B60" s="35">
        <f>'Valoración de portafolio'!B61</f>
        <v>0</v>
      </c>
      <c r="C60" s="20"/>
      <c r="D60" s="20"/>
      <c r="E60" s="23"/>
      <c r="F60" s="23"/>
      <c r="G60" s="23"/>
      <c r="H60" s="23"/>
      <c r="I60" s="48"/>
      <c r="J60" s="49"/>
    </row>
    <row r="61" spans="1:10" x14ac:dyDescent="0.25">
      <c r="A61" s="47">
        <v>50</v>
      </c>
      <c r="B61" s="35">
        <f>'Valoración de portafolio'!B62</f>
        <v>0</v>
      </c>
      <c r="C61" s="20"/>
      <c r="D61" s="20"/>
      <c r="E61" s="23"/>
      <c r="F61" s="23"/>
      <c r="G61" s="23"/>
      <c r="H61" s="23"/>
      <c r="I61" s="48"/>
      <c r="J61" s="49"/>
    </row>
    <row r="62" spans="1:10" x14ac:dyDescent="0.25">
      <c r="A62" s="47">
        <v>51</v>
      </c>
      <c r="B62" s="35">
        <f>'Valoración de portafolio'!B63</f>
        <v>0</v>
      </c>
      <c r="C62" s="20"/>
      <c r="D62" s="20"/>
      <c r="E62" s="23"/>
      <c r="F62" s="23"/>
      <c r="G62" s="23"/>
      <c r="H62" s="23"/>
      <c r="I62" s="48"/>
      <c r="J62" s="49"/>
    </row>
    <row r="63" spans="1:10" x14ac:dyDescent="0.25">
      <c r="A63" s="47">
        <v>52</v>
      </c>
      <c r="B63" s="35">
        <f>'Valoración de portafolio'!B64</f>
        <v>0</v>
      </c>
      <c r="C63" s="20"/>
      <c r="D63" s="20"/>
      <c r="E63" s="23"/>
      <c r="F63" s="23"/>
      <c r="G63" s="23"/>
      <c r="H63" s="23"/>
      <c r="I63" s="48"/>
      <c r="J63" s="49"/>
    </row>
    <row r="64" spans="1:10" x14ac:dyDescent="0.25">
      <c r="A64" s="47">
        <v>53</v>
      </c>
      <c r="B64" s="35">
        <f>'Valoración de portafolio'!B65</f>
        <v>0</v>
      </c>
      <c r="C64" s="20"/>
      <c r="D64" s="20"/>
      <c r="E64" s="23"/>
      <c r="F64" s="23"/>
      <c r="G64" s="23"/>
      <c r="H64" s="23"/>
      <c r="I64" s="48"/>
      <c r="J64" s="49"/>
    </row>
    <row r="65" spans="1:10" x14ac:dyDescent="0.25">
      <c r="A65" s="47">
        <v>54</v>
      </c>
      <c r="B65" s="35">
        <f>'Valoración de portafolio'!B66</f>
        <v>0</v>
      </c>
      <c r="C65" s="20"/>
      <c r="D65" s="20"/>
      <c r="E65" s="23"/>
      <c r="F65" s="23"/>
      <c r="G65" s="23"/>
      <c r="H65" s="23"/>
      <c r="I65" s="48"/>
      <c r="J65" s="49"/>
    </row>
    <row r="66" spans="1:10" x14ac:dyDescent="0.25">
      <c r="A66" s="47">
        <v>55</v>
      </c>
      <c r="B66" s="35">
        <f>'Valoración de portafolio'!B67</f>
        <v>0</v>
      </c>
      <c r="C66" s="20"/>
      <c r="D66" s="20"/>
      <c r="E66" s="23"/>
      <c r="F66" s="23"/>
      <c r="G66" s="23"/>
      <c r="H66" s="23"/>
      <c r="I66" s="48"/>
      <c r="J66" s="49"/>
    </row>
    <row r="67" spans="1:10" x14ac:dyDescent="0.25">
      <c r="A67" s="47">
        <v>56</v>
      </c>
      <c r="B67" s="35">
        <f>'Valoración de portafolio'!B68</f>
        <v>0</v>
      </c>
      <c r="C67" s="20"/>
      <c r="D67" s="20"/>
      <c r="E67" s="23"/>
      <c r="F67" s="23"/>
      <c r="G67" s="23"/>
      <c r="H67" s="23"/>
      <c r="I67" s="48"/>
      <c r="J67" s="49"/>
    </row>
    <row r="68" spans="1:10" x14ac:dyDescent="0.25">
      <c r="A68" s="47">
        <v>57</v>
      </c>
      <c r="B68" s="35">
        <f>'Valoración de portafolio'!B69</f>
        <v>0</v>
      </c>
      <c r="C68" s="20"/>
      <c r="D68" s="20"/>
      <c r="E68" s="23"/>
      <c r="F68" s="23"/>
      <c r="G68" s="23"/>
      <c r="H68" s="23"/>
      <c r="I68" s="48"/>
      <c r="J68" s="49"/>
    </row>
    <row r="69" spans="1:10" x14ac:dyDescent="0.25">
      <c r="A69" s="47">
        <v>58</v>
      </c>
      <c r="B69" s="35">
        <f>'Valoración de portafolio'!B70</f>
        <v>0</v>
      </c>
      <c r="C69" s="20"/>
      <c r="D69" s="20"/>
      <c r="E69" s="23"/>
      <c r="F69" s="23"/>
      <c r="G69" s="23"/>
      <c r="H69" s="23"/>
      <c r="I69" s="48"/>
      <c r="J69" s="49"/>
    </row>
    <row r="70" spans="1:10" x14ac:dyDescent="0.25">
      <c r="A70" s="47">
        <v>59</v>
      </c>
      <c r="B70" s="35">
        <f>'Valoración de portafolio'!B71</f>
        <v>0</v>
      </c>
      <c r="C70" s="20"/>
      <c r="D70" s="20"/>
      <c r="E70" s="23"/>
      <c r="F70" s="23"/>
      <c r="G70" s="23"/>
      <c r="H70" s="23"/>
      <c r="I70" s="48"/>
      <c r="J70" s="49"/>
    </row>
    <row r="71" spans="1:10" x14ac:dyDescent="0.25">
      <c r="A71" s="47">
        <v>60</v>
      </c>
      <c r="B71" s="35">
        <f>'Valoración de portafolio'!B72</f>
        <v>0</v>
      </c>
      <c r="C71" s="20"/>
      <c r="D71" s="20"/>
      <c r="E71" s="23"/>
      <c r="F71" s="23"/>
      <c r="G71" s="23"/>
      <c r="H71" s="23"/>
      <c r="I71" s="48"/>
      <c r="J71" s="49"/>
    </row>
    <row r="72" spans="1:10" x14ac:dyDescent="0.25">
      <c r="A72" s="47">
        <v>61</v>
      </c>
      <c r="B72" s="35">
        <f>'Valoración de portafolio'!B73</f>
        <v>0</v>
      </c>
      <c r="C72" s="20"/>
      <c r="D72" s="20"/>
      <c r="E72" s="23"/>
      <c r="F72" s="23"/>
      <c r="G72" s="23"/>
      <c r="H72" s="23"/>
      <c r="I72" s="48"/>
      <c r="J72" s="49"/>
    </row>
    <row r="73" spans="1:10" x14ac:dyDescent="0.25">
      <c r="A73" s="47">
        <v>62</v>
      </c>
      <c r="B73" s="35">
        <f>'Valoración de portafolio'!B74</f>
        <v>0</v>
      </c>
      <c r="C73" s="20"/>
      <c r="D73" s="20"/>
      <c r="E73" s="23"/>
      <c r="F73" s="23"/>
      <c r="G73" s="23"/>
      <c r="H73" s="23"/>
      <c r="I73" s="48"/>
      <c r="J73" s="49"/>
    </row>
    <row r="74" spans="1:10" x14ac:dyDescent="0.25">
      <c r="A74" s="47">
        <v>63</v>
      </c>
      <c r="B74" s="35">
        <f>'Valoración de portafolio'!B75</f>
        <v>0</v>
      </c>
      <c r="C74" s="20"/>
      <c r="D74" s="20"/>
      <c r="E74" s="23"/>
      <c r="F74" s="23"/>
      <c r="G74" s="23"/>
      <c r="H74" s="23"/>
      <c r="I74" s="48"/>
      <c r="J74" s="49"/>
    </row>
    <row r="75" spans="1:10" x14ac:dyDescent="0.25">
      <c r="A75" s="47">
        <v>64</v>
      </c>
      <c r="B75" s="35">
        <f>'Valoración de portafolio'!B76</f>
        <v>0</v>
      </c>
      <c r="C75" s="20"/>
      <c r="D75" s="20"/>
      <c r="E75" s="23"/>
      <c r="F75" s="23"/>
      <c r="G75" s="23"/>
      <c r="H75" s="23"/>
      <c r="I75" s="48"/>
      <c r="J75" s="49"/>
    </row>
    <row r="76" spans="1:10" x14ac:dyDescent="0.25">
      <c r="A76" s="47">
        <v>65</v>
      </c>
      <c r="B76" s="35">
        <f>'Valoración de portafolio'!B77</f>
        <v>0</v>
      </c>
      <c r="C76" s="20"/>
      <c r="D76" s="20"/>
      <c r="E76" s="23"/>
      <c r="F76" s="23"/>
      <c r="G76" s="23"/>
      <c r="H76" s="23"/>
      <c r="I76" s="48"/>
      <c r="J76" s="49"/>
    </row>
    <row r="77" spans="1:10" x14ac:dyDescent="0.25">
      <c r="A77" s="47">
        <v>66</v>
      </c>
      <c r="B77" s="35">
        <f>'Valoración de portafolio'!B78</f>
        <v>0</v>
      </c>
      <c r="C77" s="20"/>
      <c r="D77" s="20"/>
      <c r="E77" s="23"/>
      <c r="F77" s="23"/>
      <c r="G77" s="23"/>
      <c r="H77" s="23"/>
      <c r="I77" s="48"/>
      <c r="J77" s="49"/>
    </row>
    <row r="78" spans="1:10" x14ac:dyDescent="0.25">
      <c r="A78" s="47">
        <v>67</v>
      </c>
      <c r="B78" s="35">
        <f>'Valoración de portafolio'!B79</f>
        <v>0</v>
      </c>
      <c r="C78" s="20"/>
      <c r="D78" s="20"/>
      <c r="E78" s="23"/>
      <c r="F78" s="23"/>
      <c r="G78" s="23"/>
      <c r="H78" s="23"/>
      <c r="I78" s="48"/>
      <c r="J78" s="49"/>
    </row>
    <row r="79" spans="1:10" x14ac:dyDescent="0.25">
      <c r="A79" s="47">
        <v>68</v>
      </c>
      <c r="B79" s="35">
        <f>'Valoración de portafolio'!B80</f>
        <v>0</v>
      </c>
      <c r="C79" s="20"/>
      <c r="D79" s="20"/>
      <c r="E79" s="23"/>
      <c r="F79" s="23"/>
      <c r="G79" s="23"/>
      <c r="H79" s="23"/>
      <c r="I79" s="48"/>
      <c r="J79" s="49"/>
    </row>
    <row r="80" spans="1:10" x14ac:dyDescent="0.25">
      <c r="A80" s="47">
        <v>69</v>
      </c>
      <c r="B80" s="35">
        <f>'Valoración de portafolio'!B81</f>
        <v>0</v>
      </c>
      <c r="C80" s="20"/>
      <c r="D80" s="20"/>
      <c r="E80" s="23"/>
      <c r="F80" s="23"/>
      <c r="G80" s="23"/>
      <c r="H80" s="23"/>
      <c r="I80" s="48"/>
      <c r="J80" s="49"/>
    </row>
    <row r="81" spans="1:10" x14ac:dyDescent="0.25">
      <c r="A81" s="47">
        <v>70</v>
      </c>
      <c r="B81" s="35">
        <f>'Valoración de portafolio'!B82</f>
        <v>0</v>
      </c>
      <c r="C81" s="20"/>
      <c r="D81" s="20"/>
      <c r="E81" s="23"/>
      <c r="F81" s="23"/>
      <c r="G81" s="23"/>
      <c r="H81" s="23"/>
      <c r="I81" s="48"/>
      <c r="J81" s="49"/>
    </row>
    <row r="82" spans="1:10" x14ac:dyDescent="0.25">
      <c r="A82" s="47">
        <v>71</v>
      </c>
      <c r="B82" s="35">
        <f>'Valoración de portafolio'!B83</f>
        <v>0</v>
      </c>
      <c r="C82" s="20"/>
      <c r="D82" s="20"/>
      <c r="E82" s="23"/>
      <c r="F82" s="23"/>
      <c r="G82" s="23"/>
      <c r="H82" s="23"/>
      <c r="I82" s="48"/>
      <c r="J82" s="49"/>
    </row>
    <row r="83" spans="1:10" x14ac:dyDescent="0.25">
      <c r="A83" s="47">
        <v>72</v>
      </c>
      <c r="B83" s="35">
        <f>'Valoración de portafolio'!B84</f>
        <v>0</v>
      </c>
      <c r="C83" s="20"/>
      <c r="D83" s="20"/>
      <c r="E83" s="23"/>
      <c r="F83" s="23"/>
      <c r="G83" s="23"/>
      <c r="H83" s="23"/>
      <c r="I83" s="48"/>
      <c r="J83" s="49"/>
    </row>
    <row r="84" spans="1:10" x14ac:dyDescent="0.25">
      <c r="A84" s="47">
        <v>73</v>
      </c>
      <c r="B84" s="35">
        <f>'Valoración de portafolio'!B85</f>
        <v>0</v>
      </c>
      <c r="C84" s="20"/>
      <c r="D84" s="20"/>
      <c r="E84" s="23"/>
      <c r="F84" s="23"/>
      <c r="G84" s="23"/>
      <c r="H84" s="23"/>
      <c r="I84" s="48"/>
      <c r="J84" s="49"/>
    </row>
    <row r="85" spans="1:10" x14ac:dyDescent="0.25">
      <c r="A85" s="47">
        <v>74</v>
      </c>
      <c r="B85" s="35">
        <f>'Valoración de portafolio'!B86</f>
        <v>0</v>
      </c>
      <c r="C85" s="20"/>
      <c r="D85" s="20"/>
      <c r="E85" s="23"/>
      <c r="F85" s="23"/>
      <c r="G85" s="23"/>
      <c r="H85" s="23"/>
      <c r="I85" s="48"/>
      <c r="J85" s="49"/>
    </row>
    <row r="86" spans="1:10" x14ac:dyDescent="0.25">
      <c r="A86" s="47">
        <v>75</v>
      </c>
      <c r="B86" s="35">
        <f>'Valoración de portafolio'!B87</f>
        <v>0</v>
      </c>
      <c r="C86" s="20"/>
      <c r="D86" s="20"/>
      <c r="E86" s="23"/>
      <c r="F86" s="23"/>
      <c r="G86" s="23"/>
      <c r="H86" s="23"/>
      <c r="I86" s="48"/>
      <c r="J86" s="49"/>
    </row>
    <row r="87" spans="1:10" x14ac:dyDescent="0.25">
      <c r="A87" s="47">
        <v>76</v>
      </c>
      <c r="B87" s="35">
        <f>'Valoración de portafolio'!B88</f>
        <v>0</v>
      </c>
      <c r="C87" s="20"/>
      <c r="D87" s="20"/>
      <c r="E87" s="23"/>
      <c r="F87" s="23"/>
      <c r="G87" s="23"/>
      <c r="H87" s="23"/>
      <c r="I87" s="48"/>
      <c r="J87" s="49"/>
    </row>
    <row r="88" spans="1:10" x14ac:dyDescent="0.25">
      <c r="A88" s="47">
        <v>77</v>
      </c>
      <c r="B88" s="35">
        <f>'Valoración de portafolio'!B89</f>
        <v>0</v>
      </c>
      <c r="C88" s="20"/>
      <c r="D88" s="20"/>
      <c r="E88" s="23"/>
      <c r="F88" s="23"/>
      <c r="G88" s="23"/>
      <c r="H88" s="23"/>
      <c r="I88" s="48"/>
      <c r="J88" s="49"/>
    </row>
    <row r="89" spans="1:10" x14ac:dyDescent="0.25">
      <c r="A89" s="47">
        <v>78</v>
      </c>
      <c r="B89" s="35">
        <f>'Valoración de portafolio'!B90</f>
        <v>0</v>
      </c>
      <c r="C89" s="20"/>
      <c r="D89" s="20"/>
      <c r="E89" s="23"/>
      <c r="F89" s="23"/>
      <c r="G89" s="23"/>
      <c r="H89" s="23"/>
      <c r="I89" s="48"/>
      <c r="J89" s="49"/>
    </row>
    <row r="90" spans="1:10" x14ac:dyDescent="0.25">
      <c r="A90" s="47">
        <v>79</v>
      </c>
      <c r="B90" s="35">
        <f>'Valoración de portafolio'!B91</f>
        <v>0</v>
      </c>
      <c r="C90" s="20"/>
      <c r="D90" s="20"/>
      <c r="E90" s="23"/>
      <c r="F90" s="23"/>
      <c r="G90" s="23"/>
      <c r="H90" s="23"/>
      <c r="I90" s="48"/>
      <c r="J90" s="49"/>
    </row>
    <row r="91" spans="1:10" x14ac:dyDescent="0.25">
      <c r="A91" s="47">
        <v>80</v>
      </c>
      <c r="B91" s="35">
        <f>'Valoración de portafolio'!B92</f>
        <v>0</v>
      </c>
      <c r="C91" s="20"/>
      <c r="D91" s="20"/>
      <c r="E91" s="23"/>
      <c r="F91" s="23"/>
      <c r="G91" s="23"/>
      <c r="H91" s="23"/>
      <c r="I91" s="48"/>
      <c r="J91" s="49"/>
    </row>
    <row r="92" spans="1:10" x14ac:dyDescent="0.25">
      <c r="A92" s="47">
        <v>81</v>
      </c>
      <c r="B92" s="35">
        <f>'Valoración de portafolio'!B93</f>
        <v>0</v>
      </c>
      <c r="C92" s="20"/>
      <c r="D92" s="20"/>
      <c r="E92" s="23"/>
      <c r="F92" s="23"/>
      <c r="G92" s="23"/>
      <c r="H92" s="23"/>
      <c r="I92" s="48"/>
      <c r="J92" s="49"/>
    </row>
    <row r="93" spans="1:10" x14ac:dyDescent="0.25">
      <c r="A93" s="47">
        <v>82</v>
      </c>
      <c r="B93" s="35">
        <f>'Valoración de portafolio'!B94</f>
        <v>0</v>
      </c>
      <c r="C93" s="20"/>
      <c r="D93" s="20"/>
      <c r="E93" s="23"/>
      <c r="F93" s="23"/>
      <c r="G93" s="23"/>
      <c r="H93" s="23"/>
      <c r="I93" s="48"/>
      <c r="J93" s="49"/>
    </row>
    <row r="94" spans="1:10" x14ac:dyDescent="0.25">
      <c r="A94" s="47">
        <v>83</v>
      </c>
      <c r="B94" s="35">
        <f>'Valoración de portafolio'!B95</f>
        <v>0</v>
      </c>
      <c r="C94" s="20"/>
      <c r="D94" s="20"/>
      <c r="E94" s="23"/>
      <c r="F94" s="23"/>
      <c r="G94" s="23"/>
      <c r="H94" s="23"/>
      <c r="I94" s="48"/>
      <c r="J94" s="49"/>
    </row>
    <row r="95" spans="1:10" x14ac:dyDescent="0.25">
      <c r="A95" s="47">
        <v>84</v>
      </c>
      <c r="B95" s="35">
        <f>'Valoración de portafolio'!B96</f>
        <v>0</v>
      </c>
      <c r="C95" s="20"/>
      <c r="D95" s="20"/>
      <c r="E95" s="23"/>
      <c r="F95" s="23"/>
      <c r="G95" s="23"/>
      <c r="H95" s="23"/>
      <c r="I95" s="48"/>
      <c r="J95" s="49"/>
    </row>
    <row r="96" spans="1:10" x14ac:dyDescent="0.25">
      <c r="A96" s="47">
        <v>85</v>
      </c>
      <c r="B96" s="35">
        <f>'Valoración de portafolio'!B97</f>
        <v>0</v>
      </c>
      <c r="C96" s="20"/>
      <c r="D96" s="20"/>
      <c r="E96" s="23"/>
      <c r="F96" s="23"/>
      <c r="G96" s="23"/>
      <c r="H96" s="23"/>
      <c r="I96" s="48"/>
      <c r="J96" s="49"/>
    </row>
    <row r="97" spans="1:10" x14ac:dyDescent="0.25">
      <c r="A97" s="47">
        <v>86</v>
      </c>
      <c r="B97" s="35">
        <f>'Valoración de portafolio'!B98</f>
        <v>0</v>
      </c>
      <c r="C97" s="20"/>
      <c r="D97" s="20"/>
      <c r="E97" s="23"/>
      <c r="F97" s="23"/>
      <c r="G97" s="23"/>
      <c r="H97" s="23"/>
      <c r="I97" s="48"/>
      <c r="J97" s="49"/>
    </row>
    <row r="98" spans="1:10" x14ac:dyDescent="0.25">
      <c r="A98" s="47">
        <v>87</v>
      </c>
      <c r="B98" s="35">
        <f>'Valoración de portafolio'!B99</f>
        <v>0</v>
      </c>
      <c r="C98" s="20"/>
      <c r="D98" s="20"/>
      <c r="E98" s="23"/>
      <c r="F98" s="23"/>
      <c r="G98" s="23"/>
      <c r="H98" s="23"/>
      <c r="I98" s="48"/>
      <c r="J98" s="49"/>
    </row>
    <row r="99" spans="1:10" x14ac:dyDescent="0.25">
      <c r="A99" s="47">
        <v>88</v>
      </c>
      <c r="B99" s="35">
        <f>'Valoración de portafolio'!B100</f>
        <v>0</v>
      </c>
      <c r="C99" s="20"/>
      <c r="D99" s="20"/>
      <c r="E99" s="23"/>
      <c r="F99" s="23"/>
      <c r="G99" s="23"/>
      <c r="H99" s="23"/>
      <c r="I99" s="48"/>
      <c r="J99" s="49"/>
    </row>
    <row r="100" spans="1:10" x14ac:dyDescent="0.25">
      <c r="A100" s="47">
        <v>89</v>
      </c>
      <c r="B100" s="35">
        <f>'Valoración de portafolio'!B101</f>
        <v>0</v>
      </c>
      <c r="C100" s="20"/>
      <c r="D100" s="20"/>
      <c r="E100" s="23"/>
      <c r="F100" s="23"/>
      <c r="G100" s="23"/>
      <c r="H100" s="23"/>
      <c r="I100" s="48"/>
      <c r="J100" s="49"/>
    </row>
    <row r="101" spans="1:10" x14ac:dyDescent="0.25">
      <c r="A101" s="47">
        <v>90</v>
      </c>
      <c r="B101" s="35">
        <f>'Valoración de portafolio'!B102</f>
        <v>0</v>
      </c>
      <c r="C101" s="20"/>
      <c r="D101" s="20"/>
      <c r="E101" s="23"/>
      <c r="F101" s="23"/>
      <c r="G101" s="23"/>
      <c r="H101" s="23"/>
      <c r="I101" s="48"/>
      <c r="J101" s="49"/>
    </row>
    <row r="102" spans="1:10" x14ac:dyDescent="0.25">
      <c r="A102" s="47">
        <v>91</v>
      </c>
      <c r="B102" s="35">
        <f>'Valoración de portafolio'!B103</f>
        <v>0</v>
      </c>
      <c r="C102" s="20"/>
      <c r="D102" s="20"/>
      <c r="E102" s="23"/>
      <c r="F102" s="23"/>
      <c r="G102" s="23"/>
      <c r="H102" s="23"/>
      <c r="I102" s="48"/>
      <c r="J102" s="49"/>
    </row>
    <row r="103" spans="1:10" x14ac:dyDescent="0.25">
      <c r="A103" s="47">
        <v>92</v>
      </c>
      <c r="B103" s="35">
        <f>'Valoración de portafolio'!B104</f>
        <v>0</v>
      </c>
      <c r="C103" s="20"/>
      <c r="D103" s="20"/>
      <c r="E103" s="23"/>
      <c r="F103" s="23"/>
      <c r="G103" s="23"/>
      <c r="H103" s="23"/>
      <c r="I103" s="48"/>
      <c r="J103" s="49"/>
    </row>
    <row r="104" spans="1:10" x14ac:dyDescent="0.25">
      <c r="A104" s="47">
        <v>93</v>
      </c>
      <c r="B104" s="35">
        <f>'Valoración de portafolio'!B105</f>
        <v>0</v>
      </c>
      <c r="C104" s="20"/>
      <c r="D104" s="20"/>
      <c r="E104" s="23"/>
      <c r="F104" s="23"/>
      <c r="G104" s="23"/>
      <c r="H104" s="23"/>
      <c r="I104" s="48"/>
      <c r="J104" s="49"/>
    </row>
    <row r="105" spans="1:10" x14ac:dyDescent="0.25">
      <c r="A105" s="47">
        <v>94</v>
      </c>
      <c r="B105" s="35">
        <f>'Valoración de portafolio'!B106</f>
        <v>0</v>
      </c>
      <c r="C105" s="20"/>
      <c r="D105" s="20"/>
      <c r="E105" s="23"/>
      <c r="F105" s="23"/>
      <c r="G105" s="23"/>
      <c r="H105" s="23"/>
      <c r="I105" s="48"/>
      <c r="J105" s="49"/>
    </row>
    <row r="106" spans="1:10" x14ac:dyDescent="0.25">
      <c r="A106" s="47">
        <v>95</v>
      </c>
      <c r="B106" s="35">
        <f>'Valoración de portafolio'!B107</f>
        <v>0</v>
      </c>
      <c r="C106" s="20"/>
      <c r="D106" s="20"/>
      <c r="E106" s="23"/>
      <c r="F106" s="23"/>
      <c r="G106" s="23"/>
      <c r="H106" s="23"/>
      <c r="I106" s="48"/>
      <c r="J106" s="49"/>
    </row>
    <row r="107" spans="1:10" x14ac:dyDescent="0.25">
      <c r="A107" s="47">
        <v>96</v>
      </c>
      <c r="B107" s="35">
        <f>'Valoración de portafolio'!B108</f>
        <v>0</v>
      </c>
      <c r="C107" s="20"/>
      <c r="D107" s="20"/>
      <c r="E107" s="23"/>
      <c r="F107" s="23"/>
      <c r="G107" s="23"/>
      <c r="H107" s="23"/>
      <c r="I107" s="48"/>
      <c r="J107" s="49"/>
    </row>
    <row r="108" spans="1:10" x14ac:dyDescent="0.25">
      <c r="A108" s="47">
        <v>97</v>
      </c>
      <c r="B108" s="35">
        <f>'Valoración de portafolio'!B109</f>
        <v>0</v>
      </c>
      <c r="C108" s="20"/>
      <c r="D108" s="20"/>
      <c r="E108" s="23"/>
      <c r="F108" s="23"/>
      <c r="G108" s="23"/>
      <c r="H108" s="23"/>
      <c r="I108" s="48"/>
      <c r="J108" s="49"/>
    </row>
    <row r="109" spans="1:10" x14ac:dyDescent="0.25">
      <c r="A109" s="47">
        <v>98</v>
      </c>
      <c r="B109" s="35">
        <f>'Valoración de portafolio'!B110</f>
        <v>0</v>
      </c>
      <c r="C109" s="20"/>
      <c r="D109" s="20"/>
      <c r="E109" s="23"/>
      <c r="F109" s="23"/>
      <c r="G109" s="23"/>
      <c r="H109" s="23"/>
      <c r="I109" s="48"/>
      <c r="J109" s="49"/>
    </row>
    <row r="110" spans="1:10" x14ac:dyDescent="0.25">
      <c r="A110" s="47">
        <v>99</v>
      </c>
      <c r="B110" s="35">
        <f>'Valoración de portafolio'!B111</f>
        <v>0</v>
      </c>
      <c r="C110" s="20"/>
      <c r="D110" s="20"/>
      <c r="E110" s="23"/>
      <c r="F110" s="23"/>
      <c r="G110" s="23"/>
      <c r="H110" s="23"/>
      <c r="I110" s="48"/>
      <c r="J110" s="49"/>
    </row>
    <row r="111" spans="1:10" x14ac:dyDescent="0.25">
      <c r="A111" s="47">
        <v>100</v>
      </c>
      <c r="B111" s="35">
        <f>'Valoración de portafolio'!B112</f>
        <v>0</v>
      </c>
      <c r="C111" s="20"/>
      <c r="D111" s="20"/>
      <c r="E111" s="23"/>
      <c r="F111" s="23"/>
      <c r="G111" s="23"/>
      <c r="H111" s="23"/>
      <c r="I111" s="48"/>
      <c r="J111" s="49"/>
    </row>
  </sheetData>
  <sheetProtection algorithmName="SHA-512" hashValue="ATun1xeo9FnG+Ic/0ko/7j/L1VbbDchDWm7mATO8by7T+XscrKwhGcdVn3/4Wws8edN6fwyCO8kM4T/A6mUESQ==" saltValue="AKo99EypAXFsIv98Cr8Vbw==" spinCount="100000" sheet="1" objects="1" scenarios="1" selectLockedCells="1"/>
  <mergeCells count="12">
    <mergeCell ref="F9:H9"/>
    <mergeCell ref="C6:D6"/>
    <mergeCell ref="E6:F6"/>
    <mergeCell ref="G6:I6"/>
    <mergeCell ref="C7:D7"/>
    <mergeCell ref="E7:I7"/>
    <mergeCell ref="F8:I8"/>
    <mergeCell ref="A1:I1"/>
    <mergeCell ref="F2:I4"/>
    <mergeCell ref="C5:D5"/>
    <mergeCell ref="E5:F5"/>
    <mergeCell ref="H5:I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1"/>
  <sheetViews>
    <sheetView zoomScale="90" zoomScaleNormal="90" zoomScalePageLayoutView="90" workbookViewId="0">
      <selection activeCell="E15" sqref="E15"/>
    </sheetView>
  </sheetViews>
  <sheetFormatPr baseColWidth="10" defaultColWidth="18.42578125" defaultRowHeight="15" x14ac:dyDescent="0.25"/>
  <cols>
    <col min="1" max="1" width="7.28515625" style="12" customWidth="1"/>
    <col min="2" max="2" width="41.7109375" style="12" customWidth="1"/>
    <col min="3" max="3" width="24.42578125" style="12" customWidth="1"/>
    <col min="4" max="4" width="20.28515625" style="12" customWidth="1"/>
    <col min="5" max="5" width="27.7109375" style="12" customWidth="1"/>
    <col min="6" max="6" width="16.140625" style="12" customWidth="1"/>
    <col min="7" max="8" width="16" style="12" customWidth="1"/>
    <col min="9" max="10" width="16.140625" style="12" customWidth="1"/>
    <col min="11" max="16384" width="18.42578125" style="12"/>
  </cols>
  <sheetData>
    <row r="1" spans="1:10" ht="23.25" x14ac:dyDescent="0.35">
      <c r="A1" s="76" t="s">
        <v>90</v>
      </c>
      <c r="B1" s="76"/>
      <c r="C1" s="76"/>
      <c r="D1" s="76"/>
      <c r="E1" s="76"/>
      <c r="F1" s="76"/>
      <c r="G1" s="76"/>
      <c r="H1" s="76"/>
      <c r="I1" s="76"/>
      <c r="J1" s="39"/>
    </row>
    <row r="2" spans="1:10" s="13" customFormat="1" x14ac:dyDescent="0.25">
      <c r="F2" s="83"/>
      <c r="G2" s="83"/>
      <c r="H2" s="83"/>
      <c r="I2" s="83"/>
      <c r="J2" s="15"/>
    </row>
    <row r="3" spans="1:10" s="13" customFormat="1" x14ac:dyDescent="0.25">
      <c r="F3" s="83"/>
      <c r="G3" s="83"/>
      <c r="H3" s="83"/>
      <c r="I3" s="83"/>
      <c r="J3" s="15"/>
    </row>
    <row r="4" spans="1:10" s="13" customFormat="1" x14ac:dyDescent="0.25">
      <c r="F4" s="83"/>
      <c r="G4" s="83"/>
      <c r="H4" s="83"/>
      <c r="I4" s="83"/>
      <c r="J4" s="15"/>
    </row>
    <row r="5" spans="1:10" s="13" customFormat="1" x14ac:dyDescent="0.25">
      <c r="C5" s="84" t="s">
        <v>45</v>
      </c>
      <c r="D5" s="84"/>
      <c r="E5" s="90">
        <f>'Valoración de portafolio'!E5:F5</f>
        <v>0</v>
      </c>
      <c r="F5" s="90"/>
      <c r="G5" s="14" t="s">
        <v>34</v>
      </c>
      <c r="H5" s="91">
        <f>'Valoración de portafolio'!H5:I5</f>
        <v>44326</v>
      </c>
      <c r="I5" s="90"/>
      <c r="J5" s="15"/>
    </row>
    <row r="6" spans="1:10" s="13" customFormat="1" x14ac:dyDescent="0.25">
      <c r="C6" s="84"/>
      <c r="D6" s="84"/>
      <c r="E6" s="83"/>
      <c r="F6" s="83"/>
      <c r="G6" s="83"/>
      <c r="H6" s="83"/>
      <c r="I6" s="83"/>
      <c r="J6" s="15"/>
    </row>
    <row r="7" spans="1:10" s="13" customFormat="1" x14ac:dyDescent="0.25">
      <c r="C7" s="85" t="s">
        <v>31</v>
      </c>
      <c r="D7" s="86"/>
      <c r="E7" s="92">
        <f>'Valoración de portafolio'!E7:L7</f>
        <v>0</v>
      </c>
      <c r="F7" s="92"/>
      <c r="G7" s="92"/>
      <c r="H7" s="92"/>
      <c r="I7" s="92"/>
      <c r="J7" s="40"/>
    </row>
    <row r="8" spans="1:10" s="13" customFormat="1" x14ac:dyDescent="0.25">
      <c r="F8" s="83"/>
      <c r="G8" s="83"/>
      <c r="H8" s="83"/>
      <c r="I8" s="83"/>
      <c r="J8" s="15"/>
    </row>
    <row r="9" spans="1:10" s="13" customFormat="1" x14ac:dyDescent="0.25">
      <c r="F9" s="83"/>
      <c r="G9" s="83"/>
      <c r="H9" s="83"/>
    </row>
    <row r="10" spans="1:10" s="13" customFormat="1" ht="15.75" thickBot="1" x14ac:dyDescent="0.3">
      <c r="F10" s="15"/>
      <c r="G10" s="15"/>
      <c r="H10" s="15"/>
    </row>
    <row r="11" spans="1:10" ht="45" x14ac:dyDescent="0.25">
      <c r="A11" s="41"/>
      <c r="B11" s="42" t="s">
        <v>65</v>
      </c>
      <c r="C11" s="43" t="s">
        <v>83</v>
      </c>
      <c r="D11" s="43" t="s">
        <v>87</v>
      </c>
      <c r="E11" s="44" t="s">
        <v>88</v>
      </c>
      <c r="F11" s="73" t="s">
        <v>89</v>
      </c>
    </row>
    <row r="12" spans="1:10" x14ac:dyDescent="0.25">
      <c r="A12" s="47">
        <v>1</v>
      </c>
      <c r="B12" s="35" t="str">
        <f>'Valoración de portafolio'!B13</f>
        <v>Arcos Montes Pablo</v>
      </c>
      <c r="C12" s="20" t="str">
        <f>'Valoración de portafolio'!C13</f>
        <v>poner todas las materias</v>
      </c>
      <c r="D12" s="51">
        <v>1</v>
      </c>
      <c r="E12" s="21">
        <v>1</v>
      </c>
      <c r="F12" s="52">
        <f>IFERROR(AVERAGE(D12:E12),"")</f>
        <v>1</v>
      </c>
    </row>
    <row r="13" spans="1:10" x14ac:dyDescent="0.25">
      <c r="A13" s="47">
        <v>2</v>
      </c>
      <c r="B13" s="35" t="str">
        <f>'Valoración de portafolio'!B14</f>
        <v>Bracamontes Romero Margarita</v>
      </c>
      <c r="C13" s="20">
        <f>'Valoración de portafolio'!C14</f>
        <v>0</v>
      </c>
      <c r="D13" s="51">
        <v>0.5</v>
      </c>
      <c r="E13" s="21">
        <v>0.5</v>
      </c>
      <c r="F13" s="52">
        <f t="shared" ref="F13:F76" si="0">IFERROR(AVERAGE(D13:E13),"")</f>
        <v>0.5</v>
      </c>
    </row>
    <row r="14" spans="1:10" x14ac:dyDescent="0.25">
      <c r="A14" s="47">
        <v>3</v>
      </c>
      <c r="B14" s="35" t="str">
        <f>'Valoración de portafolio'!B15</f>
        <v>Campos Flores Erendira Isabel</v>
      </c>
      <c r="C14" s="20">
        <f>'Valoración de portafolio'!C15</f>
        <v>0</v>
      </c>
      <c r="D14" s="51">
        <v>0.5</v>
      </c>
      <c r="E14" s="21">
        <v>0.5</v>
      </c>
      <c r="F14" s="52">
        <f t="shared" si="0"/>
        <v>0.5</v>
      </c>
    </row>
    <row r="15" spans="1:10" x14ac:dyDescent="0.25">
      <c r="A15" s="47">
        <v>4</v>
      </c>
      <c r="B15" s="35" t="str">
        <f>'Valoración de portafolio'!B16</f>
        <v>Carmona Muñoz Gilberto</v>
      </c>
      <c r="C15" s="20">
        <f>'Valoración de portafolio'!C16</f>
        <v>0</v>
      </c>
      <c r="D15" s="51"/>
      <c r="E15" s="21"/>
      <c r="F15" s="52" t="str">
        <f t="shared" si="0"/>
        <v/>
      </c>
    </row>
    <row r="16" spans="1:10" x14ac:dyDescent="0.25">
      <c r="A16" s="47">
        <v>5</v>
      </c>
      <c r="B16" s="35" t="str">
        <f>'Valoración de portafolio'!B17</f>
        <v>Carrillo Ruedas Mario</v>
      </c>
      <c r="C16" s="20">
        <f>'Valoración de portafolio'!C17</f>
        <v>0</v>
      </c>
      <c r="D16" s="51"/>
      <c r="E16" s="21"/>
      <c r="F16" s="52" t="str">
        <f t="shared" si="0"/>
        <v/>
      </c>
    </row>
    <row r="17" spans="1:6" x14ac:dyDescent="0.25">
      <c r="A17" s="47">
        <v>6</v>
      </c>
      <c r="B17" s="35" t="str">
        <f>'Valoración de portafolio'!B18</f>
        <v>Casillas Nuño Carlos Fidencio</v>
      </c>
      <c r="C17" s="20">
        <f>'Valoración de portafolio'!C18</f>
        <v>0</v>
      </c>
      <c r="D17" s="51"/>
      <c r="E17" s="21"/>
      <c r="F17" s="52" t="str">
        <f t="shared" si="0"/>
        <v/>
      </c>
    </row>
    <row r="18" spans="1:6" x14ac:dyDescent="0.25">
      <c r="A18" s="47">
        <v>7</v>
      </c>
      <c r="B18" s="35" t="str">
        <f>'Valoración de portafolio'!B19</f>
        <v>De Anda Gonzalez David</v>
      </c>
      <c r="C18" s="20">
        <f>'Valoración de portafolio'!C19</f>
        <v>0</v>
      </c>
      <c r="D18" s="51"/>
      <c r="E18" s="21"/>
      <c r="F18" s="52" t="str">
        <f t="shared" si="0"/>
        <v/>
      </c>
    </row>
    <row r="19" spans="1:6" x14ac:dyDescent="0.25">
      <c r="A19" s="47">
        <v>8</v>
      </c>
      <c r="B19" s="35" t="str">
        <f>'Valoración de portafolio'!B20</f>
        <v>De Anda Sanchez Rosa Maria</v>
      </c>
      <c r="C19" s="20">
        <f>'Valoración de portafolio'!C20</f>
        <v>0</v>
      </c>
      <c r="D19" s="51"/>
      <c r="E19" s="21"/>
      <c r="F19" s="52" t="str">
        <f t="shared" si="0"/>
        <v/>
      </c>
    </row>
    <row r="20" spans="1:6" x14ac:dyDescent="0.25">
      <c r="A20" s="47">
        <v>9</v>
      </c>
      <c r="B20" s="35" t="str">
        <f>'Valoración de portafolio'!B21</f>
        <v>Eguiarte Alcala Herbey</v>
      </c>
      <c r="C20" s="20">
        <f>'Valoración de portafolio'!C21</f>
        <v>0</v>
      </c>
      <c r="D20" s="51"/>
      <c r="E20" s="21"/>
      <c r="F20" s="52" t="str">
        <f t="shared" si="0"/>
        <v/>
      </c>
    </row>
    <row r="21" spans="1:6" x14ac:dyDescent="0.25">
      <c r="A21" s="47">
        <v>10</v>
      </c>
      <c r="B21" s="35" t="str">
        <f>'Valoración de portafolio'!B22</f>
        <v>Flores Padilla Juan Jesus</v>
      </c>
      <c r="C21" s="20">
        <f>'Valoración de portafolio'!C22</f>
        <v>0</v>
      </c>
      <c r="D21" s="51"/>
      <c r="E21" s="21"/>
      <c r="F21" s="52" t="str">
        <f t="shared" si="0"/>
        <v/>
      </c>
    </row>
    <row r="22" spans="1:6" x14ac:dyDescent="0.25">
      <c r="A22" s="47">
        <v>11</v>
      </c>
      <c r="B22" s="35" t="str">
        <f>'Valoración de portafolio'!B23</f>
        <v>Garcia Cervantes María Eugenia</v>
      </c>
      <c r="C22" s="20">
        <f>'Valoración de portafolio'!C23</f>
        <v>0</v>
      </c>
      <c r="D22" s="51"/>
      <c r="E22" s="21"/>
      <c r="F22" s="52" t="str">
        <f t="shared" si="0"/>
        <v/>
      </c>
    </row>
    <row r="23" spans="1:6" x14ac:dyDescent="0.25">
      <c r="A23" s="47">
        <v>12</v>
      </c>
      <c r="B23" s="35" t="str">
        <f>'Valoración de portafolio'!B24</f>
        <v>Garcia Orozco Francisco</v>
      </c>
      <c r="C23" s="20">
        <f>'Valoración de portafolio'!C24</f>
        <v>0</v>
      </c>
      <c r="D23" s="51"/>
      <c r="E23" s="21"/>
      <c r="F23" s="52" t="str">
        <f t="shared" si="0"/>
        <v/>
      </c>
    </row>
    <row r="24" spans="1:6" x14ac:dyDescent="0.25">
      <c r="A24" s="47">
        <v>13</v>
      </c>
      <c r="B24" s="35" t="str">
        <f>'Valoración de portafolio'!B25</f>
        <v>Guillen Romero Fabian</v>
      </c>
      <c r="C24" s="20">
        <f>'Valoración de portafolio'!C25</f>
        <v>0</v>
      </c>
      <c r="D24" s="51"/>
      <c r="E24" s="21"/>
      <c r="F24" s="52" t="str">
        <f t="shared" si="0"/>
        <v/>
      </c>
    </row>
    <row r="25" spans="1:6" x14ac:dyDescent="0.25">
      <c r="A25" s="47">
        <v>14</v>
      </c>
      <c r="B25" s="35" t="str">
        <f>'Valoración de portafolio'!B26</f>
        <v>Gutierrez Amezcua Christian Eduardo</v>
      </c>
      <c r="C25" s="20">
        <f>'Valoración de portafolio'!C26</f>
        <v>0</v>
      </c>
      <c r="D25" s="51"/>
      <c r="E25" s="21"/>
      <c r="F25" s="52" t="str">
        <f t="shared" si="0"/>
        <v/>
      </c>
    </row>
    <row r="26" spans="1:6" x14ac:dyDescent="0.25">
      <c r="A26" s="47">
        <v>15</v>
      </c>
      <c r="B26" s="35" t="str">
        <f>'Valoración de portafolio'!B27</f>
        <v>Gutierrez Guerrero Alonso</v>
      </c>
      <c r="C26" s="20">
        <f>'Valoración de portafolio'!C27</f>
        <v>0</v>
      </c>
      <c r="D26" s="51"/>
      <c r="E26" s="21"/>
      <c r="F26" s="52" t="str">
        <f t="shared" si="0"/>
        <v/>
      </c>
    </row>
    <row r="27" spans="1:6" x14ac:dyDescent="0.25">
      <c r="A27" s="47">
        <v>16</v>
      </c>
      <c r="B27" s="35" t="str">
        <f>'Valoración de portafolio'!B28</f>
        <v>Hernandez Ortiz Gerardo Natanael</v>
      </c>
      <c r="C27" s="20">
        <f>'Valoración de portafolio'!C28</f>
        <v>0</v>
      </c>
      <c r="D27" s="51"/>
      <c r="E27" s="21"/>
      <c r="F27" s="52" t="str">
        <f t="shared" si="0"/>
        <v/>
      </c>
    </row>
    <row r="28" spans="1:6" x14ac:dyDescent="0.25">
      <c r="A28" s="47">
        <v>17</v>
      </c>
      <c r="B28" s="35" t="str">
        <f>'Valoración de portafolio'!B29</f>
        <v>Hernandez Tapia Emma Del Rocio</v>
      </c>
      <c r="C28" s="20">
        <f>'Valoración de portafolio'!C29</f>
        <v>0</v>
      </c>
      <c r="D28" s="51"/>
      <c r="E28" s="21"/>
      <c r="F28" s="52" t="str">
        <f t="shared" si="0"/>
        <v/>
      </c>
    </row>
    <row r="29" spans="1:6" x14ac:dyDescent="0.25">
      <c r="A29" s="47">
        <v>18</v>
      </c>
      <c r="B29" s="35" t="str">
        <f>'Valoración de portafolio'!B30</f>
        <v>Herrera Garcia Martha Patricia</v>
      </c>
      <c r="C29" s="20">
        <f>'Valoración de portafolio'!C30</f>
        <v>0</v>
      </c>
      <c r="D29" s="51"/>
      <c r="E29" s="21"/>
      <c r="F29" s="52" t="str">
        <f t="shared" si="0"/>
        <v/>
      </c>
    </row>
    <row r="30" spans="1:6" x14ac:dyDescent="0.25">
      <c r="A30" s="47">
        <v>19</v>
      </c>
      <c r="B30" s="35" t="str">
        <f>'Valoración de portafolio'!B31</f>
        <v>Ibarra Luna Gerardo</v>
      </c>
      <c r="C30" s="20">
        <f>'Valoración de portafolio'!C31</f>
        <v>0</v>
      </c>
      <c r="D30" s="51"/>
      <c r="E30" s="21"/>
      <c r="F30" s="52" t="str">
        <f t="shared" si="0"/>
        <v/>
      </c>
    </row>
    <row r="31" spans="1:6" x14ac:dyDescent="0.25">
      <c r="A31" s="47">
        <v>20</v>
      </c>
      <c r="B31" s="35" t="str">
        <f>'Valoración de portafolio'!B32</f>
        <v>Jaramillo Aldecua Alejandro Cesar</v>
      </c>
      <c r="C31" s="20">
        <f>'Valoración de portafolio'!C32</f>
        <v>0</v>
      </c>
      <c r="D31" s="51"/>
      <c r="E31" s="21"/>
      <c r="F31" s="52" t="str">
        <f t="shared" si="0"/>
        <v/>
      </c>
    </row>
    <row r="32" spans="1:6" x14ac:dyDescent="0.25">
      <c r="A32" s="47">
        <v>21</v>
      </c>
      <c r="B32" s="35" t="str">
        <f>'Valoración de portafolio'!B33</f>
        <v>Lopez Tirado Victor Manuel</v>
      </c>
      <c r="C32" s="20">
        <f>'Valoración de portafolio'!C33</f>
        <v>0</v>
      </c>
      <c r="D32" s="51"/>
      <c r="E32" s="21"/>
      <c r="F32" s="52" t="str">
        <f t="shared" si="0"/>
        <v/>
      </c>
    </row>
    <row r="33" spans="1:6" x14ac:dyDescent="0.25">
      <c r="A33" s="47">
        <v>22</v>
      </c>
      <c r="B33" s="35" t="str">
        <f>'Valoración de portafolio'!B34</f>
        <v>Meza Lopez Fermin</v>
      </c>
      <c r="C33" s="20">
        <f>'Valoración de portafolio'!C34</f>
        <v>0</v>
      </c>
      <c r="D33" s="51"/>
      <c r="E33" s="21"/>
      <c r="F33" s="52" t="str">
        <f t="shared" si="0"/>
        <v/>
      </c>
    </row>
    <row r="34" spans="1:6" x14ac:dyDescent="0.25">
      <c r="A34" s="47">
        <v>23</v>
      </c>
      <c r="B34" s="35" t="str">
        <f>'Valoración de portafolio'!B35</f>
        <v>Navarro Ledesma Maria Beatriz</v>
      </c>
      <c r="C34" s="20">
        <f>'Valoración de portafolio'!C35</f>
        <v>0</v>
      </c>
      <c r="D34" s="51"/>
      <c r="E34" s="21"/>
      <c r="F34" s="52" t="str">
        <f t="shared" si="0"/>
        <v/>
      </c>
    </row>
    <row r="35" spans="1:6" x14ac:dyDescent="0.25">
      <c r="A35" s="47">
        <v>24</v>
      </c>
      <c r="B35" s="35" t="str">
        <f>'Valoración de portafolio'!B36</f>
        <v>Navarro Peña Jose De Jesus</v>
      </c>
      <c r="C35" s="20">
        <f>'Valoración de portafolio'!C36</f>
        <v>0</v>
      </c>
      <c r="D35" s="51"/>
      <c r="E35" s="21"/>
      <c r="F35" s="52" t="str">
        <f t="shared" si="0"/>
        <v/>
      </c>
    </row>
    <row r="36" spans="1:6" x14ac:dyDescent="0.25">
      <c r="A36" s="47">
        <v>25</v>
      </c>
      <c r="B36" s="35" t="str">
        <f>'Valoración de portafolio'!B37</f>
        <v>Nuñez Quintero Maria De Lourdes</v>
      </c>
      <c r="C36" s="20">
        <f>'Valoración de portafolio'!C37</f>
        <v>0</v>
      </c>
      <c r="D36" s="51"/>
      <c r="E36" s="21"/>
      <c r="F36" s="52" t="str">
        <f t="shared" si="0"/>
        <v/>
      </c>
    </row>
    <row r="37" spans="1:6" x14ac:dyDescent="0.25">
      <c r="A37" s="47">
        <v>26</v>
      </c>
      <c r="B37" s="35" t="str">
        <f>'Valoración de portafolio'!B38</f>
        <v>Olmedo Gonzalez Humberto</v>
      </c>
      <c r="C37" s="20">
        <f>'Valoración de portafolio'!C38</f>
        <v>0</v>
      </c>
      <c r="D37" s="51"/>
      <c r="E37" s="21"/>
      <c r="F37" s="52" t="str">
        <f t="shared" si="0"/>
        <v/>
      </c>
    </row>
    <row r="38" spans="1:6" x14ac:dyDescent="0.25">
      <c r="A38" s="47">
        <v>27</v>
      </c>
      <c r="B38" s="35" t="str">
        <f>'Valoración de portafolio'!B39</f>
        <v>Parra Delgado Cesar Armando</v>
      </c>
      <c r="C38" s="20">
        <f>'Valoración de portafolio'!C39</f>
        <v>0</v>
      </c>
      <c r="D38" s="51"/>
      <c r="E38" s="21"/>
      <c r="F38" s="52" t="str">
        <f t="shared" si="0"/>
        <v/>
      </c>
    </row>
    <row r="39" spans="1:6" x14ac:dyDescent="0.25">
      <c r="A39" s="47">
        <v>28</v>
      </c>
      <c r="B39" s="35" t="str">
        <f>'Valoración de portafolio'!B40</f>
        <v>Paz Lopez Ricardo Adan</v>
      </c>
      <c r="C39" s="20">
        <f>'Valoración de portafolio'!C40</f>
        <v>0</v>
      </c>
      <c r="D39" s="51"/>
      <c r="E39" s="21"/>
      <c r="F39" s="52" t="str">
        <f t="shared" si="0"/>
        <v/>
      </c>
    </row>
    <row r="40" spans="1:6" x14ac:dyDescent="0.25">
      <c r="A40" s="47">
        <v>29</v>
      </c>
      <c r="B40" s="35" t="str">
        <f>'Valoración de portafolio'!B41</f>
        <v>Perez  Carbajal Rosa Luz</v>
      </c>
      <c r="C40" s="20">
        <f>'Valoración de portafolio'!C41</f>
        <v>0</v>
      </c>
      <c r="D40" s="51"/>
      <c r="E40" s="21"/>
      <c r="F40" s="52" t="str">
        <f t="shared" si="0"/>
        <v/>
      </c>
    </row>
    <row r="41" spans="1:6" x14ac:dyDescent="0.25">
      <c r="A41" s="47">
        <v>30</v>
      </c>
      <c r="B41" s="35" t="str">
        <f>'Valoración de portafolio'!B42</f>
        <v>Posada Macias Monserrat</v>
      </c>
      <c r="C41" s="20">
        <f>'Valoración de portafolio'!C42</f>
        <v>0</v>
      </c>
      <c r="D41" s="51"/>
      <c r="E41" s="21"/>
      <c r="F41" s="52" t="str">
        <f t="shared" si="0"/>
        <v/>
      </c>
    </row>
    <row r="42" spans="1:6" x14ac:dyDescent="0.25">
      <c r="A42" s="47">
        <v>31</v>
      </c>
      <c r="B42" s="35" t="str">
        <f>'Valoración de portafolio'!B43</f>
        <v>Quintanilla Rios Juan Antonio</v>
      </c>
      <c r="C42" s="20">
        <f>'Valoración de portafolio'!C43</f>
        <v>0</v>
      </c>
      <c r="D42" s="51"/>
      <c r="E42" s="21"/>
      <c r="F42" s="52" t="str">
        <f t="shared" si="0"/>
        <v/>
      </c>
    </row>
    <row r="43" spans="1:6" x14ac:dyDescent="0.25">
      <c r="A43" s="47">
        <v>32</v>
      </c>
      <c r="B43" s="35" t="str">
        <f>'Valoración de portafolio'!B44</f>
        <v>Ramirez Gongora Agustin</v>
      </c>
      <c r="C43" s="20">
        <f>'Valoración de portafolio'!C44</f>
        <v>0</v>
      </c>
      <c r="D43" s="51"/>
      <c r="E43" s="21"/>
      <c r="F43" s="52" t="str">
        <f t="shared" si="0"/>
        <v/>
      </c>
    </row>
    <row r="44" spans="1:6" x14ac:dyDescent="0.25">
      <c r="A44" s="47">
        <v>33</v>
      </c>
      <c r="B44" s="35" t="str">
        <f>'Valoración de portafolio'!B45</f>
        <v>Ramos Zarazua Jose Luis</v>
      </c>
      <c r="C44" s="20">
        <f>'Valoración de portafolio'!C45</f>
        <v>0</v>
      </c>
      <c r="D44" s="51"/>
      <c r="E44" s="21"/>
      <c r="F44" s="52" t="str">
        <f t="shared" si="0"/>
        <v/>
      </c>
    </row>
    <row r="45" spans="1:6" x14ac:dyDescent="0.25">
      <c r="A45" s="47">
        <v>34</v>
      </c>
      <c r="B45" s="35" t="str">
        <f>'Valoración de portafolio'!B46</f>
        <v>Reyes Valdez Ana Karen</v>
      </c>
      <c r="C45" s="20">
        <f>'Valoración de portafolio'!C46</f>
        <v>0</v>
      </c>
      <c r="D45" s="51"/>
      <c r="E45" s="21"/>
      <c r="F45" s="52" t="str">
        <f t="shared" si="0"/>
        <v/>
      </c>
    </row>
    <row r="46" spans="1:6" x14ac:dyDescent="0.25">
      <c r="A46" s="47">
        <v>35</v>
      </c>
      <c r="B46" s="35" t="str">
        <f>'Valoración de portafolio'!B47</f>
        <v>Rodriguez Lopez Maria Eugenia</v>
      </c>
      <c r="C46" s="20">
        <f>'Valoración de portafolio'!C47</f>
        <v>0</v>
      </c>
      <c r="D46" s="51"/>
      <c r="E46" s="21"/>
      <c r="F46" s="52" t="str">
        <f t="shared" si="0"/>
        <v/>
      </c>
    </row>
    <row r="47" spans="1:6" x14ac:dyDescent="0.25">
      <c r="A47" s="47">
        <v>36</v>
      </c>
      <c r="B47" s="35" t="str">
        <f>'Valoración de portafolio'!B48</f>
        <v>Ruisanchez Rivas Luis Roberto</v>
      </c>
      <c r="C47" s="20">
        <f>'Valoración de portafolio'!C48</f>
        <v>0</v>
      </c>
      <c r="D47" s="51"/>
      <c r="E47" s="21"/>
      <c r="F47" s="52" t="str">
        <f t="shared" si="0"/>
        <v/>
      </c>
    </row>
    <row r="48" spans="1:6" x14ac:dyDescent="0.25">
      <c r="A48" s="47">
        <v>37</v>
      </c>
      <c r="B48" s="35" t="str">
        <f>'Valoración de portafolio'!B49</f>
        <v>Salcedo Abundis Sergio</v>
      </c>
      <c r="C48" s="20">
        <f>'Valoración de portafolio'!C49</f>
        <v>0</v>
      </c>
      <c r="D48" s="51"/>
      <c r="E48" s="21"/>
      <c r="F48" s="52" t="str">
        <f t="shared" si="0"/>
        <v/>
      </c>
    </row>
    <row r="49" spans="1:6" x14ac:dyDescent="0.25">
      <c r="A49" s="47">
        <v>38</v>
      </c>
      <c r="B49" s="35" t="str">
        <f>'Valoración de portafolio'!B50</f>
        <v>Salinas Osornio Pablo Jesus</v>
      </c>
      <c r="C49" s="20">
        <f>'Valoración de portafolio'!C50</f>
        <v>0</v>
      </c>
      <c r="D49" s="51"/>
      <c r="E49" s="21"/>
      <c r="F49" s="52" t="str">
        <f t="shared" si="0"/>
        <v/>
      </c>
    </row>
    <row r="50" spans="1:6" x14ac:dyDescent="0.25">
      <c r="A50" s="47">
        <v>39</v>
      </c>
      <c r="B50" s="35" t="str">
        <f>'Valoración de portafolio'!B51</f>
        <v>Torres Ramirez Jose Ruben</v>
      </c>
      <c r="C50" s="20">
        <f>'Valoración de portafolio'!C51</f>
        <v>0</v>
      </c>
      <c r="D50" s="51"/>
      <c r="E50" s="21"/>
      <c r="F50" s="52" t="str">
        <f t="shared" si="0"/>
        <v/>
      </c>
    </row>
    <row r="51" spans="1:6" x14ac:dyDescent="0.25">
      <c r="A51" s="47">
        <v>40</v>
      </c>
      <c r="B51" s="35" t="str">
        <f>'Valoración de portafolio'!B52</f>
        <v>Urbiola Verdejo Jose Antonio</v>
      </c>
      <c r="C51" s="20">
        <f>'Valoración de portafolio'!C52</f>
        <v>0</v>
      </c>
      <c r="D51" s="51"/>
      <c r="E51" s="21"/>
      <c r="F51" s="52" t="str">
        <f t="shared" si="0"/>
        <v/>
      </c>
    </row>
    <row r="52" spans="1:6" x14ac:dyDescent="0.25">
      <c r="A52" s="47">
        <v>41</v>
      </c>
      <c r="B52" s="35">
        <f>'Valoración de portafolio'!B53</f>
        <v>0</v>
      </c>
      <c r="C52" s="20">
        <f>'Valoración de portafolio'!C53</f>
        <v>0</v>
      </c>
      <c r="D52" s="51"/>
      <c r="E52" s="21"/>
      <c r="F52" s="52" t="str">
        <f t="shared" si="0"/>
        <v/>
      </c>
    </row>
    <row r="53" spans="1:6" x14ac:dyDescent="0.25">
      <c r="A53" s="47">
        <v>42</v>
      </c>
      <c r="B53" s="35">
        <f>'Valoración de portafolio'!B54</f>
        <v>0</v>
      </c>
      <c r="C53" s="20">
        <f>'Valoración de portafolio'!C54</f>
        <v>0</v>
      </c>
      <c r="D53" s="51"/>
      <c r="E53" s="21"/>
      <c r="F53" s="52" t="str">
        <f t="shared" si="0"/>
        <v/>
      </c>
    </row>
    <row r="54" spans="1:6" x14ac:dyDescent="0.25">
      <c r="A54" s="47">
        <v>43</v>
      </c>
      <c r="B54" s="35">
        <f>'Valoración de portafolio'!B55</f>
        <v>0</v>
      </c>
      <c r="C54" s="20">
        <f>'Valoración de portafolio'!C55</f>
        <v>0</v>
      </c>
      <c r="D54" s="51"/>
      <c r="E54" s="21"/>
      <c r="F54" s="52" t="str">
        <f t="shared" si="0"/>
        <v/>
      </c>
    </row>
    <row r="55" spans="1:6" x14ac:dyDescent="0.25">
      <c r="A55" s="47">
        <v>44</v>
      </c>
      <c r="B55" s="35">
        <f>'Valoración de portafolio'!B56</f>
        <v>0</v>
      </c>
      <c r="C55" s="20">
        <f>'Valoración de portafolio'!C56</f>
        <v>0</v>
      </c>
      <c r="D55" s="51"/>
      <c r="E55" s="21"/>
      <c r="F55" s="52" t="str">
        <f t="shared" si="0"/>
        <v/>
      </c>
    </row>
    <row r="56" spans="1:6" x14ac:dyDescent="0.25">
      <c r="A56" s="47">
        <v>45</v>
      </c>
      <c r="B56" s="35">
        <f>'Valoración de portafolio'!B57</f>
        <v>0</v>
      </c>
      <c r="C56" s="20">
        <f>'Valoración de portafolio'!C57</f>
        <v>0</v>
      </c>
      <c r="D56" s="51"/>
      <c r="E56" s="21"/>
      <c r="F56" s="52" t="str">
        <f t="shared" si="0"/>
        <v/>
      </c>
    </row>
    <row r="57" spans="1:6" x14ac:dyDescent="0.25">
      <c r="A57" s="47">
        <v>46</v>
      </c>
      <c r="B57" s="35">
        <f>'Valoración de portafolio'!B58</f>
        <v>0</v>
      </c>
      <c r="C57" s="20">
        <f>'Valoración de portafolio'!C58</f>
        <v>0</v>
      </c>
      <c r="D57" s="51"/>
      <c r="E57" s="21"/>
      <c r="F57" s="52" t="str">
        <f t="shared" si="0"/>
        <v/>
      </c>
    </row>
    <row r="58" spans="1:6" x14ac:dyDescent="0.25">
      <c r="A58" s="47">
        <v>47</v>
      </c>
      <c r="B58" s="35">
        <f>'Valoración de portafolio'!B59</f>
        <v>0</v>
      </c>
      <c r="C58" s="20">
        <f>'Valoración de portafolio'!C59</f>
        <v>0</v>
      </c>
      <c r="D58" s="51"/>
      <c r="E58" s="21"/>
      <c r="F58" s="52" t="str">
        <f t="shared" si="0"/>
        <v/>
      </c>
    </row>
    <row r="59" spans="1:6" x14ac:dyDescent="0.25">
      <c r="A59" s="47">
        <v>48</v>
      </c>
      <c r="B59" s="35">
        <f>'Valoración de portafolio'!B60</f>
        <v>0</v>
      </c>
      <c r="C59" s="20">
        <f>'Valoración de portafolio'!C60</f>
        <v>0</v>
      </c>
      <c r="D59" s="51"/>
      <c r="E59" s="21"/>
      <c r="F59" s="52" t="str">
        <f t="shared" si="0"/>
        <v/>
      </c>
    </row>
    <row r="60" spans="1:6" x14ac:dyDescent="0.25">
      <c r="A60" s="47">
        <v>49</v>
      </c>
      <c r="B60" s="35">
        <f>'Valoración de portafolio'!B61</f>
        <v>0</v>
      </c>
      <c r="C60" s="20">
        <f>'Valoración de portafolio'!C61</f>
        <v>0</v>
      </c>
      <c r="D60" s="51"/>
      <c r="E60" s="21"/>
      <c r="F60" s="52" t="str">
        <f t="shared" si="0"/>
        <v/>
      </c>
    </row>
    <row r="61" spans="1:6" x14ac:dyDescent="0.25">
      <c r="A61" s="47">
        <v>50</v>
      </c>
      <c r="B61" s="35">
        <f>'Valoración de portafolio'!B62</f>
        <v>0</v>
      </c>
      <c r="C61" s="20">
        <f>'Valoración de portafolio'!C62</f>
        <v>0</v>
      </c>
      <c r="D61" s="51"/>
      <c r="E61" s="21"/>
      <c r="F61" s="52" t="str">
        <f t="shared" si="0"/>
        <v/>
      </c>
    </row>
    <row r="62" spans="1:6" x14ac:dyDescent="0.25">
      <c r="A62" s="47">
        <v>51</v>
      </c>
      <c r="B62" s="35">
        <f>'Valoración de portafolio'!B63</f>
        <v>0</v>
      </c>
      <c r="C62" s="20">
        <f>'Valoración de portafolio'!C63</f>
        <v>0</v>
      </c>
      <c r="D62" s="51"/>
      <c r="E62" s="21"/>
      <c r="F62" s="52" t="str">
        <f t="shared" si="0"/>
        <v/>
      </c>
    </row>
    <row r="63" spans="1:6" x14ac:dyDescent="0.25">
      <c r="A63" s="47">
        <v>52</v>
      </c>
      <c r="B63" s="35">
        <f>'Valoración de portafolio'!B64</f>
        <v>0</v>
      </c>
      <c r="C63" s="20">
        <f>'Valoración de portafolio'!C64</f>
        <v>0</v>
      </c>
      <c r="D63" s="51"/>
      <c r="E63" s="21"/>
      <c r="F63" s="52" t="str">
        <f t="shared" si="0"/>
        <v/>
      </c>
    </row>
    <row r="64" spans="1:6" x14ac:dyDescent="0.25">
      <c r="A64" s="47">
        <v>53</v>
      </c>
      <c r="B64" s="35">
        <f>'Valoración de portafolio'!B65</f>
        <v>0</v>
      </c>
      <c r="C64" s="20">
        <f>'Valoración de portafolio'!C65</f>
        <v>0</v>
      </c>
      <c r="D64" s="51"/>
      <c r="E64" s="21"/>
      <c r="F64" s="52" t="str">
        <f t="shared" si="0"/>
        <v/>
      </c>
    </row>
    <row r="65" spans="1:6" x14ac:dyDescent="0.25">
      <c r="A65" s="47">
        <v>54</v>
      </c>
      <c r="B65" s="35">
        <f>'Valoración de portafolio'!B66</f>
        <v>0</v>
      </c>
      <c r="C65" s="20">
        <f>'Valoración de portafolio'!C66</f>
        <v>0</v>
      </c>
      <c r="D65" s="51"/>
      <c r="E65" s="21"/>
      <c r="F65" s="52" t="str">
        <f t="shared" si="0"/>
        <v/>
      </c>
    </row>
    <row r="66" spans="1:6" x14ac:dyDescent="0.25">
      <c r="A66" s="47">
        <v>55</v>
      </c>
      <c r="B66" s="35">
        <f>'Valoración de portafolio'!B67</f>
        <v>0</v>
      </c>
      <c r="C66" s="20">
        <f>'Valoración de portafolio'!C67</f>
        <v>0</v>
      </c>
      <c r="D66" s="51"/>
      <c r="E66" s="21"/>
      <c r="F66" s="52" t="str">
        <f t="shared" si="0"/>
        <v/>
      </c>
    </row>
    <row r="67" spans="1:6" x14ac:dyDescent="0.25">
      <c r="A67" s="47">
        <v>56</v>
      </c>
      <c r="B67" s="35">
        <f>'Valoración de portafolio'!B68</f>
        <v>0</v>
      </c>
      <c r="C67" s="20">
        <f>'Valoración de portafolio'!C68</f>
        <v>0</v>
      </c>
      <c r="D67" s="51"/>
      <c r="E67" s="21"/>
      <c r="F67" s="52" t="str">
        <f t="shared" si="0"/>
        <v/>
      </c>
    </row>
    <row r="68" spans="1:6" x14ac:dyDescent="0.25">
      <c r="A68" s="47">
        <v>57</v>
      </c>
      <c r="B68" s="35">
        <f>'Valoración de portafolio'!B69</f>
        <v>0</v>
      </c>
      <c r="C68" s="20">
        <f>'Valoración de portafolio'!C69</f>
        <v>0</v>
      </c>
      <c r="D68" s="51"/>
      <c r="E68" s="21"/>
      <c r="F68" s="52" t="str">
        <f t="shared" si="0"/>
        <v/>
      </c>
    </row>
    <row r="69" spans="1:6" x14ac:dyDescent="0.25">
      <c r="A69" s="47">
        <v>58</v>
      </c>
      <c r="B69" s="35">
        <f>'Valoración de portafolio'!B70</f>
        <v>0</v>
      </c>
      <c r="C69" s="20">
        <f>'Valoración de portafolio'!C70</f>
        <v>0</v>
      </c>
      <c r="D69" s="51"/>
      <c r="E69" s="21"/>
      <c r="F69" s="52" t="str">
        <f t="shared" si="0"/>
        <v/>
      </c>
    </row>
    <row r="70" spans="1:6" x14ac:dyDescent="0.25">
      <c r="A70" s="47">
        <v>59</v>
      </c>
      <c r="B70" s="35">
        <f>'Valoración de portafolio'!B71</f>
        <v>0</v>
      </c>
      <c r="C70" s="20">
        <f>'Valoración de portafolio'!C71</f>
        <v>0</v>
      </c>
      <c r="D70" s="51"/>
      <c r="E70" s="21"/>
      <c r="F70" s="52" t="str">
        <f t="shared" si="0"/>
        <v/>
      </c>
    </row>
    <row r="71" spans="1:6" x14ac:dyDescent="0.25">
      <c r="A71" s="47">
        <v>60</v>
      </c>
      <c r="B71" s="35">
        <f>'Valoración de portafolio'!B72</f>
        <v>0</v>
      </c>
      <c r="C71" s="20">
        <f>'Valoración de portafolio'!C72</f>
        <v>0</v>
      </c>
      <c r="D71" s="51"/>
      <c r="E71" s="21"/>
      <c r="F71" s="52" t="str">
        <f t="shared" si="0"/>
        <v/>
      </c>
    </row>
    <row r="72" spans="1:6" x14ac:dyDescent="0.25">
      <c r="A72" s="47">
        <v>61</v>
      </c>
      <c r="B72" s="35">
        <f>'Valoración de portafolio'!B73</f>
        <v>0</v>
      </c>
      <c r="C72" s="20">
        <f>'Valoración de portafolio'!C73</f>
        <v>0</v>
      </c>
      <c r="D72" s="51"/>
      <c r="E72" s="21"/>
      <c r="F72" s="52" t="str">
        <f t="shared" si="0"/>
        <v/>
      </c>
    </row>
    <row r="73" spans="1:6" x14ac:dyDescent="0.25">
      <c r="A73" s="47">
        <v>62</v>
      </c>
      <c r="B73" s="35">
        <f>'Valoración de portafolio'!B74</f>
        <v>0</v>
      </c>
      <c r="C73" s="20">
        <f>'Valoración de portafolio'!C74</f>
        <v>0</v>
      </c>
      <c r="D73" s="51"/>
      <c r="E73" s="21"/>
      <c r="F73" s="52" t="str">
        <f t="shared" si="0"/>
        <v/>
      </c>
    </row>
    <row r="74" spans="1:6" x14ac:dyDescent="0.25">
      <c r="A74" s="47">
        <v>63</v>
      </c>
      <c r="B74" s="35">
        <f>'Valoración de portafolio'!B75</f>
        <v>0</v>
      </c>
      <c r="C74" s="20">
        <f>'Valoración de portafolio'!C75</f>
        <v>0</v>
      </c>
      <c r="D74" s="51"/>
      <c r="E74" s="21"/>
      <c r="F74" s="52" t="str">
        <f t="shared" si="0"/>
        <v/>
      </c>
    </row>
    <row r="75" spans="1:6" x14ac:dyDescent="0.25">
      <c r="A75" s="47">
        <v>64</v>
      </c>
      <c r="B75" s="35">
        <f>'Valoración de portafolio'!B76</f>
        <v>0</v>
      </c>
      <c r="C75" s="20">
        <f>'Valoración de portafolio'!C76</f>
        <v>0</v>
      </c>
      <c r="D75" s="51"/>
      <c r="E75" s="21"/>
      <c r="F75" s="52" t="str">
        <f t="shared" si="0"/>
        <v/>
      </c>
    </row>
    <row r="76" spans="1:6" x14ac:dyDescent="0.25">
      <c r="A76" s="47">
        <v>65</v>
      </c>
      <c r="B76" s="35">
        <f>'Valoración de portafolio'!B77</f>
        <v>0</v>
      </c>
      <c r="C76" s="20">
        <f>'Valoración de portafolio'!C77</f>
        <v>0</v>
      </c>
      <c r="D76" s="51"/>
      <c r="E76" s="21"/>
      <c r="F76" s="52" t="str">
        <f t="shared" si="0"/>
        <v/>
      </c>
    </row>
    <row r="77" spans="1:6" x14ac:dyDescent="0.25">
      <c r="A77" s="47">
        <v>66</v>
      </c>
      <c r="B77" s="35">
        <f>'Valoración de portafolio'!B78</f>
        <v>0</v>
      </c>
      <c r="C77" s="20">
        <f>'Valoración de portafolio'!C78</f>
        <v>0</v>
      </c>
      <c r="D77" s="51"/>
      <c r="E77" s="21"/>
      <c r="F77" s="52" t="str">
        <f t="shared" ref="F77:F111" si="1">IFERROR(AVERAGE(D77:E77),"")</f>
        <v/>
      </c>
    </row>
    <row r="78" spans="1:6" x14ac:dyDescent="0.25">
      <c r="A78" s="47">
        <v>67</v>
      </c>
      <c r="B78" s="35">
        <f>'Valoración de portafolio'!B79</f>
        <v>0</v>
      </c>
      <c r="C78" s="20">
        <f>'Valoración de portafolio'!C79</f>
        <v>0</v>
      </c>
      <c r="D78" s="51"/>
      <c r="E78" s="21"/>
      <c r="F78" s="52" t="str">
        <f t="shared" si="1"/>
        <v/>
      </c>
    </row>
    <row r="79" spans="1:6" x14ac:dyDescent="0.25">
      <c r="A79" s="47">
        <v>68</v>
      </c>
      <c r="B79" s="35">
        <f>'Valoración de portafolio'!B80</f>
        <v>0</v>
      </c>
      <c r="C79" s="20">
        <f>'Valoración de portafolio'!C80</f>
        <v>0</v>
      </c>
      <c r="D79" s="51"/>
      <c r="E79" s="21"/>
      <c r="F79" s="52" t="str">
        <f t="shared" si="1"/>
        <v/>
      </c>
    </row>
    <row r="80" spans="1:6" x14ac:dyDescent="0.25">
      <c r="A80" s="47">
        <v>69</v>
      </c>
      <c r="B80" s="35">
        <f>'Valoración de portafolio'!B81</f>
        <v>0</v>
      </c>
      <c r="C80" s="20">
        <f>'Valoración de portafolio'!C81</f>
        <v>0</v>
      </c>
      <c r="D80" s="51"/>
      <c r="E80" s="21"/>
      <c r="F80" s="52" t="str">
        <f t="shared" si="1"/>
        <v/>
      </c>
    </row>
    <row r="81" spans="1:6" x14ac:dyDescent="0.25">
      <c r="A81" s="47">
        <v>70</v>
      </c>
      <c r="B81" s="35">
        <f>'Valoración de portafolio'!B82</f>
        <v>0</v>
      </c>
      <c r="C81" s="20">
        <f>'Valoración de portafolio'!C82</f>
        <v>0</v>
      </c>
      <c r="D81" s="51"/>
      <c r="E81" s="21"/>
      <c r="F81" s="52" t="str">
        <f t="shared" si="1"/>
        <v/>
      </c>
    </row>
    <row r="82" spans="1:6" x14ac:dyDescent="0.25">
      <c r="A82" s="47">
        <v>71</v>
      </c>
      <c r="B82" s="35">
        <f>'Valoración de portafolio'!B83</f>
        <v>0</v>
      </c>
      <c r="C82" s="20">
        <f>'Valoración de portafolio'!C83</f>
        <v>0</v>
      </c>
      <c r="D82" s="51"/>
      <c r="E82" s="21"/>
      <c r="F82" s="52" t="str">
        <f t="shared" si="1"/>
        <v/>
      </c>
    </row>
    <row r="83" spans="1:6" x14ac:dyDescent="0.25">
      <c r="A83" s="47">
        <v>72</v>
      </c>
      <c r="B83" s="35">
        <f>'Valoración de portafolio'!B84</f>
        <v>0</v>
      </c>
      <c r="C83" s="20">
        <f>'Valoración de portafolio'!C84</f>
        <v>0</v>
      </c>
      <c r="D83" s="51"/>
      <c r="E83" s="21"/>
      <c r="F83" s="52" t="str">
        <f t="shared" si="1"/>
        <v/>
      </c>
    </row>
    <row r="84" spans="1:6" x14ac:dyDescent="0.25">
      <c r="A84" s="47">
        <v>73</v>
      </c>
      <c r="B84" s="35">
        <f>'Valoración de portafolio'!B85</f>
        <v>0</v>
      </c>
      <c r="C84" s="20">
        <f>'Valoración de portafolio'!C85</f>
        <v>0</v>
      </c>
      <c r="D84" s="51"/>
      <c r="E84" s="21"/>
      <c r="F84" s="52" t="str">
        <f t="shared" si="1"/>
        <v/>
      </c>
    </row>
    <row r="85" spans="1:6" x14ac:dyDescent="0.25">
      <c r="A85" s="47">
        <v>74</v>
      </c>
      <c r="B85" s="35">
        <f>'Valoración de portafolio'!B86</f>
        <v>0</v>
      </c>
      <c r="C85" s="20">
        <f>'Valoración de portafolio'!C86</f>
        <v>0</v>
      </c>
      <c r="D85" s="51"/>
      <c r="E85" s="21"/>
      <c r="F85" s="52" t="str">
        <f t="shared" si="1"/>
        <v/>
      </c>
    </row>
    <row r="86" spans="1:6" x14ac:dyDescent="0.25">
      <c r="A86" s="47">
        <v>75</v>
      </c>
      <c r="B86" s="35">
        <f>'Valoración de portafolio'!B87</f>
        <v>0</v>
      </c>
      <c r="C86" s="20">
        <f>'Valoración de portafolio'!C87</f>
        <v>0</v>
      </c>
      <c r="D86" s="51"/>
      <c r="E86" s="21"/>
      <c r="F86" s="52" t="str">
        <f t="shared" si="1"/>
        <v/>
      </c>
    </row>
    <row r="87" spans="1:6" x14ac:dyDescent="0.25">
      <c r="A87" s="47">
        <v>76</v>
      </c>
      <c r="B87" s="35">
        <f>'Valoración de portafolio'!B88</f>
        <v>0</v>
      </c>
      <c r="C87" s="20">
        <f>'Valoración de portafolio'!C88</f>
        <v>0</v>
      </c>
      <c r="D87" s="51"/>
      <c r="E87" s="21"/>
      <c r="F87" s="52" t="str">
        <f t="shared" si="1"/>
        <v/>
      </c>
    </row>
    <row r="88" spans="1:6" x14ac:dyDescent="0.25">
      <c r="A88" s="47">
        <v>77</v>
      </c>
      <c r="B88" s="35">
        <f>'Valoración de portafolio'!B89</f>
        <v>0</v>
      </c>
      <c r="C88" s="20">
        <f>'Valoración de portafolio'!C89</f>
        <v>0</v>
      </c>
      <c r="D88" s="51"/>
      <c r="E88" s="21"/>
      <c r="F88" s="52" t="str">
        <f t="shared" si="1"/>
        <v/>
      </c>
    </row>
    <row r="89" spans="1:6" x14ac:dyDescent="0.25">
      <c r="A89" s="47">
        <v>78</v>
      </c>
      <c r="B89" s="35">
        <f>'Valoración de portafolio'!B90</f>
        <v>0</v>
      </c>
      <c r="C89" s="20">
        <f>'Valoración de portafolio'!C90</f>
        <v>0</v>
      </c>
      <c r="D89" s="51"/>
      <c r="E89" s="21"/>
      <c r="F89" s="52" t="str">
        <f t="shared" si="1"/>
        <v/>
      </c>
    </row>
    <row r="90" spans="1:6" x14ac:dyDescent="0.25">
      <c r="A90" s="47">
        <v>79</v>
      </c>
      <c r="B90" s="35">
        <f>'Valoración de portafolio'!B91</f>
        <v>0</v>
      </c>
      <c r="C90" s="20">
        <f>'Valoración de portafolio'!C91</f>
        <v>0</v>
      </c>
      <c r="D90" s="51"/>
      <c r="E90" s="21"/>
      <c r="F90" s="52" t="str">
        <f t="shared" si="1"/>
        <v/>
      </c>
    </row>
    <row r="91" spans="1:6" x14ac:dyDescent="0.25">
      <c r="A91" s="47">
        <v>80</v>
      </c>
      <c r="B91" s="35">
        <f>'Valoración de portafolio'!B92</f>
        <v>0</v>
      </c>
      <c r="C91" s="20">
        <f>'Valoración de portafolio'!C92</f>
        <v>0</v>
      </c>
      <c r="D91" s="51"/>
      <c r="E91" s="21"/>
      <c r="F91" s="52" t="str">
        <f t="shared" si="1"/>
        <v/>
      </c>
    </row>
    <row r="92" spans="1:6" x14ac:dyDescent="0.25">
      <c r="A92" s="47">
        <v>81</v>
      </c>
      <c r="B92" s="35">
        <f>'Valoración de portafolio'!B93</f>
        <v>0</v>
      </c>
      <c r="C92" s="20">
        <f>'Valoración de portafolio'!C93</f>
        <v>0</v>
      </c>
      <c r="D92" s="51"/>
      <c r="E92" s="21"/>
      <c r="F92" s="52" t="str">
        <f t="shared" si="1"/>
        <v/>
      </c>
    </row>
    <row r="93" spans="1:6" x14ac:dyDescent="0.25">
      <c r="A93" s="47">
        <v>82</v>
      </c>
      <c r="B93" s="35">
        <f>'Valoración de portafolio'!B94</f>
        <v>0</v>
      </c>
      <c r="C93" s="20">
        <f>'Valoración de portafolio'!C94</f>
        <v>0</v>
      </c>
      <c r="D93" s="51"/>
      <c r="E93" s="21"/>
      <c r="F93" s="52" t="str">
        <f t="shared" si="1"/>
        <v/>
      </c>
    </row>
    <row r="94" spans="1:6" x14ac:dyDescent="0.25">
      <c r="A94" s="47">
        <v>83</v>
      </c>
      <c r="B94" s="35">
        <f>'Valoración de portafolio'!B95</f>
        <v>0</v>
      </c>
      <c r="C94" s="20">
        <f>'Valoración de portafolio'!C95</f>
        <v>0</v>
      </c>
      <c r="D94" s="51"/>
      <c r="E94" s="21"/>
      <c r="F94" s="52" t="str">
        <f t="shared" si="1"/>
        <v/>
      </c>
    </row>
    <row r="95" spans="1:6" x14ac:dyDescent="0.25">
      <c r="A95" s="47">
        <v>84</v>
      </c>
      <c r="B95" s="35">
        <f>'Valoración de portafolio'!B96</f>
        <v>0</v>
      </c>
      <c r="C95" s="20">
        <f>'Valoración de portafolio'!C96</f>
        <v>0</v>
      </c>
      <c r="D95" s="51"/>
      <c r="E95" s="21"/>
      <c r="F95" s="52" t="str">
        <f t="shared" si="1"/>
        <v/>
      </c>
    </row>
    <row r="96" spans="1:6" x14ac:dyDescent="0.25">
      <c r="A96" s="47">
        <v>85</v>
      </c>
      <c r="B96" s="35">
        <f>'Valoración de portafolio'!B97</f>
        <v>0</v>
      </c>
      <c r="C96" s="20">
        <f>'Valoración de portafolio'!C97</f>
        <v>0</v>
      </c>
      <c r="D96" s="51"/>
      <c r="E96" s="21"/>
      <c r="F96" s="52" t="str">
        <f t="shared" si="1"/>
        <v/>
      </c>
    </row>
    <row r="97" spans="1:6" x14ac:dyDescent="0.25">
      <c r="A97" s="47">
        <v>86</v>
      </c>
      <c r="B97" s="35">
        <f>'Valoración de portafolio'!B98</f>
        <v>0</v>
      </c>
      <c r="C97" s="20">
        <f>'Valoración de portafolio'!C98</f>
        <v>0</v>
      </c>
      <c r="D97" s="51"/>
      <c r="E97" s="21"/>
      <c r="F97" s="52" t="str">
        <f t="shared" si="1"/>
        <v/>
      </c>
    </row>
    <row r="98" spans="1:6" x14ac:dyDescent="0.25">
      <c r="A98" s="47">
        <v>87</v>
      </c>
      <c r="B98" s="35">
        <f>'Valoración de portafolio'!B99</f>
        <v>0</v>
      </c>
      <c r="C98" s="20">
        <f>'Valoración de portafolio'!C99</f>
        <v>0</v>
      </c>
      <c r="D98" s="51"/>
      <c r="E98" s="21"/>
      <c r="F98" s="52" t="str">
        <f t="shared" si="1"/>
        <v/>
      </c>
    </row>
    <row r="99" spans="1:6" x14ac:dyDescent="0.25">
      <c r="A99" s="47">
        <v>88</v>
      </c>
      <c r="B99" s="35">
        <f>'Valoración de portafolio'!B100</f>
        <v>0</v>
      </c>
      <c r="C99" s="20">
        <f>'Valoración de portafolio'!C100</f>
        <v>0</v>
      </c>
      <c r="D99" s="51"/>
      <c r="E99" s="21"/>
      <c r="F99" s="52" t="str">
        <f t="shared" si="1"/>
        <v/>
      </c>
    </row>
    <row r="100" spans="1:6" x14ac:dyDescent="0.25">
      <c r="A100" s="47">
        <v>89</v>
      </c>
      <c r="B100" s="35">
        <f>'Valoración de portafolio'!B101</f>
        <v>0</v>
      </c>
      <c r="C100" s="20">
        <f>'Valoración de portafolio'!C101</f>
        <v>0</v>
      </c>
      <c r="D100" s="51"/>
      <c r="E100" s="21"/>
      <c r="F100" s="52" t="str">
        <f t="shared" si="1"/>
        <v/>
      </c>
    </row>
    <row r="101" spans="1:6" x14ac:dyDescent="0.25">
      <c r="A101" s="47">
        <v>90</v>
      </c>
      <c r="B101" s="35">
        <f>'Valoración de portafolio'!B102</f>
        <v>0</v>
      </c>
      <c r="C101" s="20">
        <f>'Valoración de portafolio'!C102</f>
        <v>0</v>
      </c>
      <c r="D101" s="51"/>
      <c r="E101" s="21"/>
      <c r="F101" s="52" t="str">
        <f t="shared" si="1"/>
        <v/>
      </c>
    </row>
    <row r="102" spans="1:6" x14ac:dyDescent="0.25">
      <c r="A102" s="47">
        <v>91</v>
      </c>
      <c r="B102" s="35">
        <f>'Valoración de portafolio'!B103</f>
        <v>0</v>
      </c>
      <c r="C102" s="20">
        <f>'Valoración de portafolio'!C103</f>
        <v>0</v>
      </c>
      <c r="D102" s="51"/>
      <c r="E102" s="21"/>
      <c r="F102" s="52" t="str">
        <f t="shared" si="1"/>
        <v/>
      </c>
    </row>
    <row r="103" spans="1:6" x14ac:dyDescent="0.25">
      <c r="A103" s="47">
        <v>92</v>
      </c>
      <c r="B103" s="35">
        <f>'Valoración de portafolio'!B104</f>
        <v>0</v>
      </c>
      <c r="C103" s="20">
        <f>'Valoración de portafolio'!C104</f>
        <v>0</v>
      </c>
      <c r="D103" s="51"/>
      <c r="E103" s="21"/>
      <c r="F103" s="52" t="str">
        <f t="shared" si="1"/>
        <v/>
      </c>
    </row>
    <row r="104" spans="1:6" x14ac:dyDescent="0.25">
      <c r="A104" s="47">
        <v>93</v>
      </c>
      <c r="B104" s="35">
        <f>'Valoración de portafolio'!B105</f>
        <v>0</v>
      </c>
      <c r="C104" s="20">
        <f>'Valoración de portafolio'!C105</f>
        <v>0</v>
      </c>
      <c r="D104" s="51"/>
      <c r="E104" s="21"/>
      <c r="F104" s="52" t="str">
        <f t="shared" si="1"/>
        <v/>
      </c>
    </row>
    <row r="105" spans="1:6" x14ac:dyDescent="0.25">
      <c r="A105" s="47">
        <v>94</v>
      </c>
      <c r="B105" s="35">
        <f>'Valoración de portafolio'!B106</f>
        <v>0</v>
      </c>
      <c r="C105" s="20">
        <f>'Valoración de portafolio'!C106</f>
        <v>0</v>
      </c>
      <c r="D105" s="51"/>
      <c r="E105" s="21"/>
      <c r="F105" s="52" t="str">
        <f t="shared" si="1"/>
        <v/>
      </c>
    </row>
    <row r="106" spans="1:6" x14ac:dyDescent="0.25">
      <c r="A106" s="47">
        <v>95</v>
      </c>
      <c r="B106" s="35">
        <f>'Valoración de portafolio'!B107</f>
        <v>0</v>
      </c>
      <c r="C106" s="20">
        <f>'Valoración de portafolio'!C107</f>
        <v>0</v>
      </c>
      <c r="D106" s="51"/>
      <c r="E106" s="21"/>
      <c r="F106" s="52" t="str">
        <f t="shared" si="1"/>
        <v/>
      </c>
    </row>
    <row r="107" spans="1:6" x14ac:dyDescent="0.25">
      <c r="A107" s="47">
        <v>96</v>
      </c>
      <c r="B107" s="35">
        <f>'Valoración de portafolio'!B108</f>
        <v>0</v>
      </c>
      <c r="C107" s="20">
        <f>'Valoración de portafolio'!C108</f>
        <v>0</v>
      </c>
      <c r="D107" s="51"/>
      <c r="E107" s="21"/>
      <c r="F107" s="52" t="str">
        <f t="shared" si="1"/>
        <v/>
      </c>
    </row>
    <row r="108" spans="1:6" x14ac:dyDescent="0.25">
      <c r="A108" s="47">
        <v>97</v>
      </c>
      <c r="B108" s="35">
        <f>'Valoración de portafolio'!B109</f>
        <v>0</v>
      </c>
      <c r="C108" s="20">
        <f>'Valoración de portafolio'!C109</f>
        <v>0</v>
      </c>
      <c r="D108" s="51"/>
      <c r="E108" s="21"/>
      <c r="F108" s="52" t="str">
        <f t="shared" si="1"/>
        <v/>
      </c>
    </row>
    <row r="109" spans="1:6" x14ac:dyDescent="0.25">
      <c r="A109" s="47">
        <v>98</v>
      </c>
      <c r="B109" s="35">
        <f>'Valoración de portafolio'!B110</f>
        <v>0</v>
      </c>
      <c r="C109" s="20">
        <f>'Valoración de portafolio'!C110</f>
        <v>0</v>
      </c>
      <c r="D109" s="51"/>
      <c r="E109" s="21"/>
      <c r="F109" s="52" t="str">
        <f t="shared" si="1"/>
        <v/>
      </c>
    </row>
    <row r="110" spans="1:6" x14ac:dyDescent="0.25">
      <c r="A110" s="47">
        <v>99</v>
      </c>
      <c r="B110" s="35">
        <f>'Valoración de portafolio'!B111</f>
        <v>0</v>
      </c>
      <c r="C110" s="20">
        <f>'Valoración de portafolio'!C111</f>
        <v>0</v>
      </c>
      <c r="D110" s="51"/>
      <c r="E110" s="21"/>
      <c r="F110" s="52" t="str">
        <f t="shared" si="1"/>
        <v/>
      </c>
    </row>
    <row r="111" spans="1:6" x14ac:dyDescent="0.25">
      <c r="A111" s="47">
        <v>100</v>
      </c>
      <c r="B111" s="35">
        <f>'Valoración de portafolio'!B112</f>
        <v>0</v>
      </c>
      <c r="C111" s="20">
        <f>'Valoración de portafolio'!C112</f>
        <v>0</v>
      </c>
      <c r="D111" s="51"/>
      <c r="E111" s="21"/>
      <c r="F111" s="52" t="str">
        <f t="shared" si="1"/>
        <v/>
      </c>
    </row>
  </sheetData>
  <sheetProtection algorithmName="SHA-512" hashValue="s4Y3QoDrFHluFEHBppVDiCM3hZkbs3QIzRl/qL+sc0Gg+W5xrC0m8aVQ4mVIxcebUaP0vE5eYQrEMl5glhaaVw==" saltValue="to7/2iDXzdzV0hHfeZX2FQ==" spinCount="100000" sheet="1" objects="1" scenarios="1"/>
  <mergeCells count="12">
    <mergeCell ref="C7:D7"/>
    <mergeCell ref="E7:I7"/>
    <mergeCell ref="F8:I8"/>
    <mergeCell ref="F9:H9"/>
    <mergeCell ref="A1:I1"/>
    <mergeCell ref="F2:I4"/>
    <mergeCell ref="C5:D5"/>
    <mergeCell ref="E5:F5"/>
    <mergeCell ref="H5:I5"/>
    <mergeCell ref="C6:D6"/>
    <mergeCell ref="E6:F6"/>
    <mergeCell ref="G6:I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5"/>
  <sheetViews>
    <sheetView zoomScale="80" zoomScaleNormal="80" zoomScalePageLayoutView="80" workbookViewId="0">
      <selection activeCell="H11" sqref="H11"/>
    </sheetView>
  </sheetViews>
  <sheetFormatPr baseColWidth="10" defaultColWidth="18.42578125" defaultRowHeight="15" x14ac:dyDescent="0.25"/>
  <cols>
    <col min="1" max="1" width="5.42578125" style="56" customWidth="1"/>
    <col min="2" max="2" width="39.7109375" style="56" customWidth="1"/>
    <col min="3" max="3" width="34" style="56" customWidth="1"/>
    <col min="4" max="4" width="19.42578125" style="56" customWidth="1"/>
    <col min="5" max="12" width="18.42578125" style="56"/>
    <col min="13" max="13" width="23.28515625" style="56" bestFit="1" customWidth="1"/>
    <col min="14" max="16384" width="18.42578125" style="56"/>
  </cols>
  <sheetData>
    <row r="1" spans="1:13" ht="23.25" x14ac:dyDescent="0.25">
      <c r="A1" s="94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s="57" customFormat="1" x14ac:dyDescent="0.25">
      <c r="E2" s="97"/>
      <c r="F2" s="97"/>
      <c r="G2" s="97"/>
      <c r="H2" s="97"/>
      <c r="I2" s="97"/>
      <c r="J2" s="97"/>
      <c r="K2" s="97"/>
      <c r="L2" s="97"/>
      <c r="M2" s="97"/>
    </row>
    <row r="3" spans="1:13" s="57" customFormat="1" x14ac:dyDescent="0.25">
      <c r="E3" s="97"/>
      <c r="F3" s="97"/>
      <c r="G3" s="97"/>
      <c r="H3" s="97"/>
      <c r="I3" s="97"/>
      <c r="J3" s="97"/>
      <c r="K3" s="97"/>
      <c r="L3" s="97"/>
      <c r="M3" s="97"/>
    </row>
    <row r="4" spans="1:13" s="57" customFormat="1" x14ac:dyDescent="0.25">
      <c r="E4" s="97"/>
      <c r="F4" s="97"/>
      <c r="G4" s="97"/>
      <c r="H4" s="97"/>
      <c r="I4" s="97"/>
      <c r="J4" s="97"/>
      <c r="K4" s="97"/>
      <c r="L4" s="97"/>
      <c r="M4" s="97"/>
    </row>
    <row r="5" spans="1:13" ht="22.15" customHeight="1" x14ac:dyDescent="0.25">
      <c r="A5" s="57"/>
      <c r="D5" s="54" t="s">
        <v>45</v>
      </c>
      <c r="E5" s="101">
        <f>'Valoración de portafolio'!E5:F5</f>
        <v>0</v>
      </c>
      <c r="F5" s="101"/>
      <c r="G5" s="55"/>
      <c r="H5" s="55"/>
      <c r="I5" s="102"/>
      <c r="J5" s="102"/>
      <c r="K5" s="57"/>
      <c r="L5" s="57"/>
      <c r="M5" s="57"/>
    </row>
    <row r="6" spans="1:13" ht="19.149999999999999" customHeight="1" x14ac:dyDescent="0.25">
      <c r="A6" s="57"/>
      <c r="C6" s="104" t="s">
        <v>31</v>
      </c>
      <c r="D6" s="104"/>
      <c r="E6" s="103">
        <f>'Valoración de portafolio'!E7:L7</f>
        <v>0</v>
      </c>
      <c r="F6" s="103"/>
      <c r="G6" s="103"/>
      <c r="H6" s="103"/>
      <c r="I6" s="103"/>
      <c r="J6" s="103"/>
      <c r="K6" s="103"/>
      <c r="L6" s="103"/>
      <c r="M6" s="103"/>
    </row>
    <row r="7" spans="1:13" ht="42" customHeight="1" x14ac:dyDescent="0.25">
      <c r="A7" s="57"/>
      <c r="B7" s="57"/>
      <c r="C7" s="57"/>
      <c r="D7" s="95" t="s">
        <v>63</v>
      </c>
      <c r="E7" s="96"/>
      <c r="F7" s="96"/>
      <c r="G7" s="96"/>
      <c r="H7" s="96"/>
      <c r="I7" s="96"/>
      <c r="J7" s="98" t="s">
        <v>59</v>
      </c>
      <c r="K7" s="99"/>
      <c r="L7" s="100"/>
      <c r="M7" s="93" t="s">
        <v>85</v>
      </c>
    </row>
    <row r="8" spans="1:13" ht="60" x14ac:dyDescent="0.25">
      <c r="A8" s="58"/>
      <c r="B8" s="17" t="s">
        <v>65</v>
      </c>
      <c r="C8" s="16" t="s">
        <v>83</v>
      </c>
      <c r="D8" s="70" t="s">
        <v>54</v>
      </c>
      <c r="E8" s="16" t="s">
        <v>60</v>
      </c>
      <c r="F8" s="69" t="s">
        <v>58</v>
      </c>
      <c r="G8" s="69" t="s">
        <v>61</v>
      </c>
      <c r="H8" s="69" t="s">
        <v>91</v>
      </c>
      <c r="I8" s="27" t="s">
        <v>82</v>
      </c>
      <c r="J8" s="53" t="s">
        <v>62</v>
      </c>
      <c r="K8" s="71" t="s">
        <v>82</v>
      </c>
      <c r="L8" s="53" t="s">
        <v>84</v>
      </c>
      <c r="M8" s="93"/>
    </row>
    <row r="9" spans="1:13" x14ac:dyDescent="0.25">
      <c r="A9" s="58">
        <v>1</v>
      </c>
      <c r="B9" s="59" t="str">
        <f>'Valoración de portafolio'!B13</f>
        <v>Arcos Montes Pablo</v>
      </c>
      <c r="C9" s="60" t="str">
        <f>'Valoración de portafolio'!C13</f>
        <v>poner todas las materias</v>
      </c>
      <c r="D9" s="61">
        <f>'Valoración de portafolio'!L13</f>
        <v>1</v>
      </c>
      <c r="E9" s="62">
        <v>1</v>
      </c>
      <c r="F9" s="61">
        <f>IFERROR('LMS Docente'!O11,"")</f>
        <v>1</v>
      </c>
      <c r="G9" s="61">
        <f>'Valoración de capacitación'!J12</f>
        <v>1</v>
      </c>
      <c r="H9" s="61">
        <f>IFERROR('Part Act Acad y Extra Inst'!F12,"")</f>
        <v>1</v>
      </c>
      <c r="I9" s="61">
        <f>AVERAGE(D9:H9)</f>
        <v>1</v>
      </c>
      <c r="J9" s="63" t="s">
        <v>137</v>
      </c>
      <c r="K9" s="64">
        <f>IF(J9="E",100%,IF(J9="MB",90%,IF(J9="B",80%,IF(J9="R",50%,0))))</f>
        <v>0.8</v>
      </c>
      <c r="L9" s="65" t="s">
        <v>86</v>
      </c>
      <c r="M9" s="61">
        <f>(I9*50%)+(K9*50%)</f>
        <v>0.9</v>
      </c>
    </row>
    <row r="10" spans="1:13" x14ac:dyDescent="0.25">
      <c r="A10" s="58">
        <v>2</v>
      </c>
      <c r="B10" s="59" t="str">
        <f>'Valoración de portafolio'!B14</f>
        <v>Bracamontes Romero Margarita</v>
      </c>
      <c r="C10" s="60">
        <f>'Valoración de portafolio'!C14</f>
        <v>0</v>
      </c>
      <c r="D10" s="61">
        <f>'Valoración de portafolio'!L14</f>
        <v>0.5</v>
      </c>
      <c r="E10" s="62">
        <v>1</v>
      </c>
      <c r="F10" s="61">
        <f>IFERROR('LMS Docente'!O12,"")</f>
        <v>0.9291666666666667</v>
      </c>
      <c r="G10" s="61">
        <f>'Valoración de capacitación'!J13</f>
        <v>1</v>
      </c>
      <c r="H10" s="61">
        <f>IFERROR('Part Act Acad y Extra Inst'!F13,"")</f>
        <v>0.5</v>
      </c>
      <c r="I10" s="61">
        <f>AVERAGE(D10:H10)</f>
        <v>0.78583333333333338</v>
      </c>
      <c r="J10" s="63" t="s">
        <v>136</v>
      </c>
      <c r="K10" s="64">
        <f t="shared" ref="K10:K73" si="0">IF(J10="E",100%,IF(J10="MB",90%,IF(J10="B",80%,IF(J10="R",50%,0))))</f>
        <v>1</v>
      </c>
      <c r="L10" s="62" t="s">
        <v>86</v>
      </c>
      <c r="M10" s="61">
        <f t="shared" ref="M10:M58" si="1">(I10*50%)+(K10*50%)</f>
        <v>0.89291666666666669</v>
      </c>
    </row>
    <row r="11" spans="1:13" x14ac:dyDescent="0.25">
      <c r="A11" s="58">
        <v>3</v>
      </c>
      <c r="B11" s="59" t="str">
        <f>'Valoración de portafolio'!B15</f>
        <v>Campos Flores Erendira Isabel</v>
      </c>
      <c r="C11" s="60">
        <f>'Valoración de portafolio'!C15</f>
        <v>0</v>
      </c>
      <c r="D11" s="61">
        <f>'Valoración de portafolio'!L15</f>
        <v>0.7142857142857143</v>
      </c>
      <c r="E11" s="62">
        <v>1</v>
      </c>
      <c r="F11" s="61" t="str">
        <f>IFERROR('LMS Docente'!O13,"")</f>
        <v/>
      </c>
      <c r="G11" s="61">
        <f>'Valoración de capacitación'!J14</f>
        <v>1</v>
      </c>
      <c r="H11" s="61">
        <f>IFERROR('Part Act Acad y Extra Inst'!F14,"")</f>
        <v>0.5</v>
      </c>
      <c r="I11" s="61">
        <f t="shared" ref="I11:I58" si="2">AVERAGE(D11:H11)</f>
        <v>0.8035714285714286</v>
      </c>
      <c r="J11" s="63"/>
      <c r="K11" s="64">
        <f t="shared" si="0"/>
        <v>0</v>
      </c>
      <c r="L11" s="62"/>
      <c r="M11" s="61">
        <f t="shared" si="1"/>
        <v>0.4017857142857143</v>
      </c>
    </row>
    <row r="12" spans="1:13" x14ac:dyDescent="0.25">
      <c r="A12" s="58">
        <v>4</v>
      </c>
      <c r="B12" s="59" t="str">
        <f>'Valoración de portafolio'!B16</f>
        <v>Carmona Muñoz Gilberto</v>
      </c>
      <c r="C12" s="60">
        <f>'Valoración de portafolio'!C16</f>
        <v>0</v>
      </c>
      <c r="D12" s="61" t="str">
        <f>'Valoración de portafolio'!L16</f>
        <v/>
      </c>
      <c r="E12" s="62">
        <v>1</v>
      </c>
      <c r="F12" s="61" t="str">
        <f>IFERROR('LMS Docente'!O14,"")</f>
        <v/>
      </c>
      <c r="G12" s="61">
        <f>'Valoración de capacitación'!J15</f>
        <v>0</v>
      </c>
      <c r="H12" s="61" t="str">
        <f>IFERROR('Part Act Acad y Extra Inst'!F15,"")</f>
        <v/>
      </c>
      <c r="I12" s="61">
        <f t="shared" si="2"/>
        <v>0.5</v>
      </c>
      <c r="J12" s="63"/>
      <c r="K12" s="64">
        <f t="shared" si="0"/>
        <v>0</v>
      </c>
      <c r="L12" s="62"/>
      <c r="M12" s="61">
        <f t="shared" si="1"/>
        <v>0.25</v>
      </c>
    </row>
    <row r="13" spans="1:13" x14ac:dyDescent="0.25">
      <c r="A13" s="58">
        <v>5</v>
      </c>
      <c r="B13" s="59" t="str">
        <f>'Valoración de portafolio'!B17</f>
        <v>Carrillo Ruedas Mario</v>
      </c>
      <c r="C13" s="60">
        <f>'Valoración de portafolio'!C17</f>
        <v>0</v>
      </c>
      <c r="D13" s="61" t="str">
        <f>'Valoración de portafolio'!L17</f>
        <v/>
      </c>
      <c r="E13" s="62">
        <v>1</v>
      </c>
      <c r="F13" s="61" t="str">
        <f>IFERROR('LMS Docente'!O15,"")</f>
        <v/>
      </c>
      <c r="G13" s="61">
        <f>'Valoración de capacitación'!J16</f>
        <v>0</v>
      </c>
      <c r="H13" s="61" t="str">
        <f>IFERROR('Part Act Acad y Extra Inst'!F16,"")</f>
        <v/>
      </c>
      <c r="I13" s="61">
        <f t="shared" si="2"/>
        <v>0.5</v>
      </c>
      <c r="J13" s="63"/>
      <c r="K13" s="64">
        <f t="shared" si="0"/>
        <v>0</v>
      </c>
      <c r="L13" s="62"/>
      <c r="M13" s="61">
        <f t="shared" si="1"/>
        <v>0.25</v>
      </c>
    </row>
    <row r="14" spans="1:13" x14ac:dyDescent="0.25">
      <c r="A14" s="58">
        <v>6</v>
      </c>
      <c r="B14" s="59" t="str">
        <f>'Valoración de portafolio'!B18</f>
        <v>Casillas Nuño Carlos Fidencio</v>
      </c>
      <c r="C14" s="60">
        <f>'Valoración de portafolio'!C18</f>
        <v>0</v>
      </c>
      <c r="D14" s="61" t="str">
        <f>'Valoración de portafolio'!L18</f>
        <v/>
      </c>
      <c r="E14" s="62">
        <v>1</v>
      </c>
      <c r="F14" s="61" t="str">
        <f>IFERROR('LMS Docente'!O16,"")</f>
        <v/>
      </c>
      <c r="G14" s="61">
        <f>'Valoración de capacitación'!J17</f>
        <v>0</v>
      </c>
      <c r="H14" s="61" t="str">
        <f>IFERROR('Part Act Acad y Extra Inst'!F17,"")</f>
        <v/>
      </c>
      <c r="I14" s="61">
        <f t="shared" si="2"/>
        <v>0.5</v>
      </c>
      <c r="J14" s="63"/>
      <c r="K14" s="64">
        <f t="shared" si="0"/>
        <v>0</v>
      </c>
      <c r="L14" s="62"/>
      <c r="M14" s="61">
        <f t="shared" si="1"/>
        <v>0.25</v>
      </c>
    </row>
    <row r="15" spans="1:13" x14ac:dyDescent="0.25">
      <c r="A15" s="58">
        <v>7</v>
      </c>
      <c r="B15" s="59" t="str">
        <f>'Valoración de portafolio'!B19</f>
        <v>De Anda Gonzalez David</v>
      </c>
      <c r="C15" s="60">
        <f>'Valoración de portafolio'!C19</f>
        <v>0</v>
      </c>
      <c r="D15" s="61" t="str">
        <f>'Valoración de portafolio'!L19</f>
        <v/>
      </c>
      <c r="E15" s="62">
        <v>1</v>
      </c>
      <c r="F15" s="61" t="str">
        <f>IFERROR('LMS Docente'!O17,"")</f>
        <v/>
      </c>
      <c r="G15" s="61">
        <f>'Valoración de capacitación'!J18</f>
        <v>0</v>
      </c>
      <c r="H15" s="61" t="str">
        <f>IFERROR('Part Act Acad y Extra Inst'!F18,"")</f>
        <v/>
      </c>
      <c r="I15" s="61">
        <f t="shared" si="2"/>
        <v>0.5</v>
      </c>
      <c r="J15" s="63"/>
      <c r="K15" s="64">
        <f t="shared" si="0"/>
        <v>0</v>
      </c>
      <c r="L15" s="62"/>
      <c r="M15" s="61">
        <f t="shared" si="1"/>
        <v>0.25</v>
      </c>
    </row>
    <row r="16" spans="1:13" x14ac:dyDescent="0.25">
      <c r="A16" s="58">
        <v>8</v>
      </c>
      <c r="B16" s="59" t="str">
        <f>'Valoración de portafolio'!B20</f>
        <v>De Anda Sanchez Rosa Maria</v>
      </c>
      <c r="C16" s="60">
        <f>'Valoración de portafolio'!C20</f>
        <v>0</v>
      </c>
      <c r="D16" s="61" t="str">
        <f>'Valoración de portafolio'!L20</f>
        <v/>
      </c>
      <c r="E16" s="62">
        <v>1</v>
      </c>
      <c r="F16" s="61" t="str">
        <f>IFERROR('LMS Docente'!O18,"")</f>
        <v/>
      </c>
      <c r="G16" s="61">
        <f>'Valoración de capacitación'!J19</f>
        <v>0</v>
      </c>
      <c r="H16" s="61" t="str">
        <f>IFERROR('Part Act Acad y Extra Inst'!F19,"")</f>
        <v/>
      </c>
      <c r="I16" s="61">
        <f t="shared" si="2"/>
        <v>0.5</v>
      </c>
      <c r="J16" s="63"/>
      <c r="K16" s="64">
        <f t="shared" si="0"/>
        <v>0</v>
      </c>
      <c r="L16" s="62"/>
      <c r="M16" s="61">
        <f t="shared" si="1"/>
        <v>0.25</v>
      </c>
    </row>
    <row r="17" spans="1:13" x14ac:dyDescent="0.25">
      <c r="A17" s="58">
        <v>9</v>
      </c>
      <c r="B17" s="59" t="str">
        <f>'Valoración de portafolio'!B21</f>
        <v>Eguiarte Alcala Herbey</v>
      </c>
      <c r="C17" s="60">
        <f>'Valoración de portafolio'!C21</f>
        <v>0</v>
      </c>
      <c r="D17" s="61" t="str">
        <f>'Valoración de portafolio'!L21</f>
        <v/>
      </c>
      <c r="E17" s="62">
        <v>1</v>
      </c>
      <c r="F17" s="61" t="str">
        <f>IFERROR('LMS Docente'!O19,"")</f>
        <v/>
      </c>
      <c r="G17" s="61">
        <f>'Valoración de capacitación'!J20</f>
        <v>0</v>
      </c>
      <c r="H17" s="61" t="str">
        <f>IFERROR('Part Act Acad y Extra Inst'!F20,"")</f>
        <v/>
      </c>
      <c r="I17" s="61">
        <f t="shared" si="2"/>
        <v>0.5</v>
      </c>
      <c r="J17" s="63"/>
      <c r="K17" s="64">
        <f t="shared" si="0"/>
        <v>0</v>
      </c>
      <c r="L17" s="62"/>
      <c r="M17" s="61">
        <f t="shared" si="1"/>
        <v>0.25</v>
      </c>
    </row>
    <row r="18" spans="1:13" x14ac:dyDescent="0.25">
      <c r="A18" s="58">
        <v>10</v>
      </c>
      <c r="B18" s="59" t="str">
        <f>'Valoración de portafolio'!B22</f>
        <v>Flores Padilla Juan Jesus</v>
      </c>
      <c r="C18" s="60">
        <f>'Valoración de portafolio'!C22</f>
        <v>0</v>
      </c>
      <c r="D18" s="61" t="str">
        <f>'Valoración de portafolio'!L22</f>
        <v/>
      </c>
      <c r="E18" s="62">
        <v>1</v>
      </c>
      <c r="F18" s="61" t="str">
        <f>IFERROR('LMS Docente'!O20,"")</f>
        <v/>
      </c>
      <c r="G18" s="61">
        <f>'Valoración de capacitación'!J21</f>
        <v>0</v>
      </c>
      <c r="H18" s="61" t="str">
        <f>IFERROR('Part Act Acad y Extra Inst'!F21,"")</f>
        <v/>
      </c>
      <c r="I18" s="61">
        <f t="shared" si="2"/>
        <v>0.5</v>
      </c>
      <c r="J18" s="63"/>
      <c r="K18" s="64">
        <f t="shared" si="0"/>
        <v>0</v>
      </c>
      <c r="L18" s="62"/>
      <c r="M18" s="61">
        <f t="shared" si="1"/>
        <v>0.25</v>
      </c>
    </row>
    <row r="19" spans="1:13" x14ac:dyDescent="0.25">
      <c r="A19" s="58">
        <v>11</v>
      </c>
      <c r="B19" s="59" t="str">
        <f>'Valoración de portafolio'!B23</f>
        <v>Garcia Cervantes María Eugenia</v>
      </c>
      <c r="C19" s="60">
        <f>'Valoración de portafolio'!C23</f>
        <v>0</v>
      </c>
      <c r="D19" s="61" t="str">
        <f>'Valoración de portafolio'!L23</f>
        <v/>
      </c>
      <c r="E19" s="62">
        <v>1</v>
      </c>
      <c r="F19" s="61" t="str">
        <f>IFERROR('LMS Docente'!O21,"")</f>
        <v/>
      </c>
      <c r="G19" s="61">
        <f>'Valoración de capacitación'!J22</f>
        <v>0</v>
      </c>
      <c r="H19" s="61" t="str">
        <f>IFERROR('Part Act Acad y Extra Inst'!F22,"")</f>
        <v/>
      </c>
      <c r="I19" s="61">
        <f t="shared" si="2"/>
        <v>0.5</v>
      </c>
      <c r="J19" s="63"/>
      <c r="K19" s="64">
        <f t="shared" si="0"/>
        <v>0</v>
      </c>
      <c r="L19" s="62"/>
      <c r="M19" s="61">
        <f t="shared" si="1"/>
        <v>0.25</v>
      </c>
    </row>
    <row r="20" spans="1:13" x14ac:dyDescent="0.25">
      <c r="A20" s="58">
        <v>12</v>
      </c>
      <c r="B20" s="59" t="str">
        <f>'Valoración de portafolio'!B24</f>
        <v>Garcia Orozco Francisco</v>
      </c>
      <c r="C20" s="60">
        <f>'Valoración de portafolio'!C24</f>
        <v>0</v>
      </c>
      <c r="D20" s="61" t="str">
        <f>'Valoración de portafolio'!L24</f>
        <v/>
      </c>
      <c r="E20" s="62">
        <v>1</v>
      </c>
      <c r="F20" s="61" t="str">
        <f>IFERROR('LMS Docente'!O22,"")</f>
        <v/>
      </c>
      <c r="G20" s="61">
        <f>'Valoración de capacitación'!J23</f>
        <v>0</v>
      </c>
      <c r="H20" s="61" t="str">
        <f>IFERROR('Part Act Acad y Extra Inst'!F23,"")</f>
        <v/>
      </c>
      <c r="I20" s="61">
        <f t="shared" si="2"/>
        <v>0.5</v>
      </c>
      <c r="J20" s="63"/>
      <c r="K20" s="64">
        <f t="shared" si="0"/>
        <v>0</v>
      </c>
      <c r="L20" s="62"/>
      <c r="M20" s="61">
        <f t="shared" si="1"/>
        <v>0.25</v>
      </c>
    </row>
    <row r="21" spans="1:13" x14ac:dyDescent="0.25">
      <c r="A21" s="58">
        <v>13</v>
      </c>
      <c r="B21" s="59" t="str">
        <f>'Valoración de portafolio'!B25</f>
        <v>Guillen Romero Fabian</v>
      </c>
      <c r="C21" s="60">
        <f>'Valoración de portafolio'!C25</f>
        <v>0</v>
      </c>
      <c r="D21" s="61" t="str">
        <f>'Valoración de portafolio'!L25</f>
        <v/>
      </c>
      <c r="E21" s="62">
        <v>1</v>
      </c>
      <c r="F21" s="61" t="str">
        <f>IFERROR('LMS Docente'!O23,"")</f>
        <v/>
      </c>
      <c r="G21" s="61">
        <f>'Valoración de capacitación'!J24</f>
        <v>0</v>
      </c>
      <c r="H21" s="61" t="str">
        <f>IFERROR('Part Act Acad y Extra Inst'!F24,"")</f>
        <v/>
      </c>
      <c r="I21" s="61">
        <f t="shared" si="2"/>
        <v>0.5</v>
      </c>
      <c r="J21" s="63"/>
      <c r="K21" s="64">
        <f t="shared" si="0"/>
        <v>0</v>
      </c>
      <c r="L21" s="62"/>
      <c r="M21" s="61">
        <f t="shared" si="1"/>
        <v>0.25</v>
      </c>
    </row>
    <row r="22" spans="1:13" x14ac:dyDescent="0.25">
      <c r="A22" s="58">
        <v>14</v>
      </c>
      <c r="B22" s="59" t="str">
        <f>'Valoración de portafolio'!B26</f>
        <v>Gutierrez Amezcua Christian Eduardo</v>
      </c>
      <c r="C22" s="60">
        <f>'Valoración de portafolio'!C26</f>
        <v>0</v>
      </c>
      <c r="D22" s="61" t="str">
        <f>'Valoración de portafolio'!L26</f>
        <v/>
      </c>
      <c r="E22" s="62">
        <v>1</v>
      </c>
      <c r="F22" s="61" t="str">
        <f>IFERROR('LMS Docente'!O24,"")</f>
        <v/>
      </c>
      <c r="G22" s="61">
        <f>'Valoración de capacitación'!J25</f>
        <v>0</v>
      </c>
      <c r="H22" s="61" t="str">
        <f>IFERROR('Part Act Acad y Extra Inst'!F25,"")</f>
        <v/>
      </c>
      <c r="I22" s="61">
        <f t="shared" si="2"/>
        <v>0.5</v>
      </c>
      <c r="J22" s="63"/>
      <c r="K22" s="64">
        <f t="shared" si="0"/>
        <v>0</v>
      </c>
      <c r="L22" s="62"/>
      <c r="M22" s="61">
        <f t="shared" si="1"/>
        <v>0.25</v>
      </c>
    </row>
    <row r="23" spans="1:13" x14ac:dyDescent="0.25">
      <c r="A23" s="58">
        <v>15</v>
      </c>
      <c r="B23" s="59" t="str">
        <f>'Valoración de portafolio'!B27</f>
        <v>Gutierrez Guerrero Alonso</v>
      </c>
      <c r="C23" s="60">
        <f>'Valoración de portafolio'!C27</f>
        <v>0</v>
      </c>
      <c r="D23" s="61" t="str">
        <f>'Valoración de portafolio'!L27</f>
        <v/>
      </c>
      <c r="E23" s="62">
        <v>1</v>
      </c>
      <c r="F23" s="61" t="str">
        <f>IFERROR('LMS Docente'!O25,"")</f>
        <v/>
      </c>
      <c r="G23" s="61">
        <f>'Valoración de capacitación'!J26</f>
        <v>0</v>
      </c>
      <c r="H23" s="61" t="str">
        <f>IFERROR('Part Act Acad y Extra Inst'!F26,"")</f>
        <v/>
      </c>
      <c r="I23" s="61">
        <f t="shared" si="2"/>
        <v>0.5</v>
      </c>
      <c r="J23" s="63"/>
      <c r="K23" s="64">
        <f t="shared" si="0"/>
        <v>0</v>
      </c>
      <c r="L23" s="62"/>
      <c r="M23" s="61">
        <f t="shared" si="1"/>
        <v>0.25</v>
      </c>
    </row>
    <row r="24" spans="1:13" x14ac:dyDescent="0.25">
      <c r="A24" s="58">
        <v>16</v>
      </c>
      <c r="B24" s="59" t="str">
        <f>'Valoración de portafolio'!B28</f>
        <v>Hernandez Ortiz Gerardo Natanael</v>
      </c>
      <c r="C24" s="60">
        <f>'Valoración de portafolio'!C28</f>
        <v>0</v>
      </c>
      <c r="D24" s="61" t="str">
        <f>'Valoración de portafolio'!L28</f>
        <v/>
      </c>
      <c r="E24" s="62">
        <v>1</v>
      </c>
      <c r="F24" s="61" t="str">
        <f>IFERROR('LMS Docente'!O26,"")</f>
        <v/>
      </c>
      <c r="G24" s="61">
        <f>'Valoración de capacitación'!J27</f>
        <v>0</v>
      </c>
      <c r="H24" s="61" t="str">
        <f>IFERROR('Part Act Acad y Extra Inst'!F27,"")</f>
        <v/>
      </c>
      <c r="I24" s="61">
        <f t="shared" si="2"/>
        <v>0.5</v>
      </c>
      <c r="J24" s="63"/>
      <c r="K24" s="64">
        <f t="shared" si="0"/>
        <v>0</v>
      </c>
      <c r="L24" s="62"/>
      <c r="M24" s="61">
        <f t="shared" si="1"/>
        <v>0.25</v>
      </c>
    </row>
    <row r="25" spans="1:13" x14ac:dyDescent="0.25">
      <c r="A25" s="58">
        <v>17</v>
      </c>
      <c r="B25" s="59" t="str">
        <f>'Valoración de portafolio'!B29</f>
        <v>Hernandez Tapia Emma Del Rocio</v>
      </c>
      <c r="C25" s="60">
        <f>'Valoración de portafolio'!C29</f>
        <v>0</v>
      </c>
      <c r="D25" s="61" t="str">
        <f>'Valoración de portafolio'!L29</f>
        <v/>
      </c>
      <c r="E25" s="62">
        <v>1</v>
      </c>
      <c r="F25" s="61" t="str">
        <f>IFERROR('LMS Docente'!O27,"")</f>
        <v/>
      </c>
      <c r="G25" s="61">
        <f>'Valoración de capacitación'!J28</f>
        <v>0</v>
      </c>
      <c r="H25" s="61" t="str">
        <f>IFERROR('Part Act Acad y Extra Inst'!F28,"")</f>
        <v/>
      </c>
      <c r="I25" s="61">
        <f t="shared" si="2"/>
        <v>0.5</v>
      </c>
      <c r="J25" s="63"/>
      <c r="K25" s="64">
        <f t="shared" si="0"/>
        <v>0</v>
      </c>
      <c r="L25" s="62"/>
      <c r="M25" s="61">
        <f t="shared" si="1"/>
        <v>0.25</v>
      </c>
    </row>
    <row r="26" spans="1:13" x14ac:dyDescent="0.25">
      <c r="A26" s="58">
        <v>18</v>
      </c>
      <c r="B26" s="59" t="str">
        <f>'Valoración de portafolio'!B30</f>
        <v>Herrera Garcia Martha Patricia</v>
      </c>
      <c r="C26" s="60">
        <f>'Valoración de portafolio'!C30</f>
        <v>0</v>
      </c>
      <c r="D26" s="61" t="str">
        <f>'Valoración de portafolio'!L30</f>
        <v/>
      </c>
      <c r="E26" s="62">
        <v>1</v>
      </c>
      <c r="F26" s="61" t="str">
        <f>IFERROR('LMS Docente'!O28,"")</f>
        <v/>
      </c>
      <c r="G26" s="61">
        <f>'Valoración de capacitación'!J29</f>
        <v>0</v>
      </c>
      <c r="H26" s="61" t="str">
        <f>IFERROR('Part Act Acad y Extra Inst'!F29,"")</f>
        <v/>
      </c>
      <c r="I26" s="61">
        <f t="shared" si="2"/>
        <v>0.5</v>
      </c>
      <c r="J26" s="63"/>
      <c r="K26" s="64">
        <f t="shared" si="0"/>
        <v>0</v>
      </c>
      <c r="L26" s="62"/>
      <c r="M26" s="61">
        <f t="shared" si="1"/>
        <v>0.25</v>
      </c>
    </row>
    <row r="27" spans="1:13" x14ac:dyDescent="0.25">
      <c r="A27" s="58">
        <v>19</v>
      </c>
      <c r="B27" s="59" t="str">
        <f>'Valoración de portafolio'!B31</f>
        <v>Ibarra Luna Gerardo</v>
      </c>
      <c r="C27" s="60">
        <f>'Valoración de portafolio'!C31</f>
        <v>0</v>
      </c>
      <c r="D27" s="61" t="str">
        <f>'Valoración de portafolio'!L31</f>
        <v/>
      </c>
      <c r="E27" s="62">
        <v>1</v>
      </c>
      <c r="F27" s="61" t="str">
        <f>IFERROR('LMS Docente'!O29,"")</f>
        <v/>
      </c>
      <c r="G27" s="61">
        <f>'Valoración de capacitación'!J30</f>
        <v>0</v>
      </c>
      <c r="H27" s="61" t="str">
        <f>IFERROR('Part Act Acad y Extra Inst'!F30,"")</f>
        <v/>
      </c>
      <c r="I27" s="61">
        <f t="shared" si="2"/>
        <v>0.5</v>
      </c>
      <c r="J27" s="63"/>
      <c r="K27" s="64">
        <f t="shared" si="0"/>
        <v>0</v>
      </c>
      <c r="L27" s="62"/>
      <c r="M27" s="61">
        <f t="shared" si="1"/>
        <v>0.25</v>
      </c>
    </row>
    <row r="28" spans="1:13" x14ac:dyDescent="0.25">
      <c r="A28" s="58">
        <v>20</v>
      </c>
      <c r="B28" s="59" t="str">
        <f>'Valoración de portafolio'!B32</f>
        <v>Jaramillo Aldecua Alejandro Cesar</v>
      </c>
      <c r="C28" s="60">
        <f>'Valoración de portafolio'!C32</f>
        <v>0</v>
      </c>
      <c r="D28" s="61" t="str">
        <f>'Valoración de portafolio'!L32</f>
        <v/>
      </c>
      <c r="E28" s="62">
        <v>1</v>
      </c>
      <c r="F28" s="61" t="str">
        <f>IFERROR('LMS Docente'!O30,"")</f>
        <v/>
      </c>
      <c r="G28" s="61">
        <f>'Valoración de capacitación'!J31</f>
        <v>0</v>
      </c>
      <c r="H28" s="61" t="str">
        <f>IFERROR('Part Act Acad y Extra Inst'!F31,"")</f>
        <v/>
      </c>
      <c r="I28" s="61">
        <f t="shared" si="2"/>
        <v>0.5</v>
      </c>
      <c r="J28" s="63"/>
      <c r="K28" s="64">
        <f t="shared" si="0"/>
        <v>0</v>
      </c>
      <c r="L28" s="62"/>
      <c r="M28" s="61">
        <f t="shared" si="1"/>
        <v>0.25</v>
      </c>
    </row>
    <row r="29" spans="1:13" x14ac:dyDescent="0.25">
      <c r="A29" s="58">
        <v>21</v>
      </c>
      <c r="B29" s="59" t="str">
        <f>'Valoración de portafolio'!B33</f>
        <v>Lopez Tirado Victor Manuel</v>
      </c>
      <c r="C29" s="60">
        <f>'Valoración de portafolio'!C33</f>
        <v>0</v>
      </c>
      <c r="D29" s="61" t="str">
        <f>'Valoración de portafolio'!L33</f>
        <v/>
      </c>
      <c r="E29" s="62">
        <v>1</v>
      </c>
      <c r="F29" s="61" t="str">
        <f>IFERROR('LMS Docente'!O31,"")</f>
        <v/>
      </c>
      <c r="G29" s="61">
        <f>'Valoración de capacitación'!J32</f>
        <v>0</v>
      </c>
      <c r="H29" s="61" t="str">
        <f>IFERROR('Part Act Acad y Extra Inst'!F32,"")</f>
        <v/>
      </c>
      <c r="I29" s="61">
        <f t="shared" si="2"/>
        <v>0.5</v>
      </c>
      <c r="J29" s="63"/>
      <c r="K29" s="64">
        <f t="shared" si="0"/>
        <v>0</v>
      </c>
      <c r="L29" s="62"/>
      <c r="M29" s="61">
        <f t="shared" si="1"/>
        <v>0.25</v>
      </c>
    </row>
    <row r="30" spans="1:13" x14ac:dyDescent="0.25">
      <c r="A30" s="58">
        <v>22</v>
      </c>
      <c r="B30" s="59" t="str">
        <f>'Valoración de portafolio'!B34</f>
        <v>Meza Lopez Fermin</v>
      </c>
      <c r="C30" s="60">
        <f>'Valoración de portafolio'!C34</f>
        <v>0</v>
      </c>
      <c r="D30" s="61" t="str">
        <f>'Valoración de portafolio'!L34</f>
        <v/>
      </c>
      <c r="E30" s="62">
        <v>1</v>
      </c>
      <c r="F30" s="61" t="str">
        <f>IFERROR('LMS Docente'!O32,"")</f>
        <v/>
      </c>
      <c r="G30" s="61">
        <f>'Valoración de capacitación'!J33</f>
        <v>0</v>
      </c>
      <c r="H30" s="61" t="str">
        <f>IFERROR('Part Act Acad y Extra Inst'!F33,"")</f>
        <v/>
      </c>
      <c r="I30" s="61">
        <f t="shared" si="2"/>
        <v>0.5</v>
      </c>
      <c r="J30" s="63"/>
      <c r="K30" s="64">
        <f t="shared" si="0"/>
        <v>0</v>
      </c>
      <c r="L30" s="62"/>
      <c r="M30" s="61">
        <f t="shared" si="1"/>
        <v>0.25</v>
      </c>
    </row>
    <row r="31" spans="1:13" x14ac:dyDescent="0.25">
      <c r="A31" s="58">
        <v>23</v>
      </c>
      <c r="B31" s="59" t="str">
        <f>'Valoración de portafolio'!B35</f>
        <v>Navarro Ledesma Maria Beatriz</v>
      </c>
      <c r="C31" s="60">
        <f>'Valoración de portafolio'!C35</f>
        <v>0</v>
      </c>
      <c r="D31" s="61" t="str">
        <f>'Valoración de portafolio'!L35</f>
        <v/>
      </c>
      <c r="E31" s="62">
        <v>1</v>
      </c>
      <c r="F31" s="61" t="str">
        <f>IFERROR('LMS Docente'!O33,"")</f>
        <v/>
      </c>
      <c r="G31" s="61">
        <f>'Valoración de capacitación'!J34</f>
        <v>0</v>
      </c>
      <c r="H31" s="61" t="str">
        <f>IFERROR('Part Act Acad y Extra Inst'!F34,"")</f>
        <v/>
      </c>
      <c r="I31" s="61">
        <f t="shared" si="2"/>
        <v>0.5</v>
      </c>
      <c r="J31" s="63"/>
      <c r="K31" s="64">
        <f t="shared" si="0"/>
        <v>0</v>
      </c>
      <c r="L31" s="62"/>
      <c r="M31" s="61">
        <f t="shared" si="1"/>
        <v>0.25</v>
      </c>
    </row>
    <row r="32" spans="1:13" x14ac:dyDescent="0.25">
      <c r="A32" s="58">
        <v>24</v>
      </c>
      <c r="B32" s="59" t="str">
        <f>'Valoración de portafolio'!B36</f>
        <v>Navarro Peña Jose De Jesus</v>
      </c>
      <c r="C32" s="60">
        <f>'Valoración de portafolio'!C36</f>
        <v>0</v>
      </c>
      <c r="D32" s="61" t="str">
        <f>'Valoración de portafolio'!L36</f>
        <v/>
      </c>
      <c r="E32" s="62">
        <v>1</v>
      </c>
      <c r="F32" s="61" t="str">
        <f>IFERROR('LMS Docente'!O34,"")</f>
        <v/>
      </c>
      <c r="G32" s="61">
        <f>'Valoración de capacitación'!J35</f>
        <v>0</v>
      </c>
      <c r="H32" s="61" t="str">
        <f>IFERROR('Part Act Acad y Extra Inst'!F35,"")</f>
        <v/>
      </c>
      <c r="I32" s="61">
        <f t="shared" si="2"/>
        <v>0.5</v>
      </c>
      <c r="J32" s="63"/>
      <c r="K32" s="64">
        <f t="shared" si="0"/>
        <v>0</v>
      </c>
      <c r="L32" s="62"/>
      <c r="M32" s="61">
        <f t="shared" si="1"/>
        <v>0.25</v>
      </c>
    </row>
    <row r="33" spans="1:13" x14ac:dyDescent="0.25">
      <c r="A33" s="58">
        <v>25</v>
      </c>
      <c r="B33" s="59" t="str">
        <f>'Valoración de portafolio'!B37</f>
        <v>Nuñez Quintero Maria De Lourdes</v>
      </c>
      <c r="C33" s="60">
        <f>'Valoración de portafolio'!C37</f>
        <v>0</v>
      </c>
      <c r="D33" s="61" t="str">
        <f>'Valoración de portafolio'!L37</f>
        <v/>
      </c>
      <c r="E33" s="62">
        <v>1</v>
      </c>
      <c r="F33" s="61" t="str">
        <f>IFERROR('LMS Docente'!O35,"")</f>
        <v/>
      </c>
      <c r="G33" s="61">
        <f>'Valoración de capacitación'!J36</f>
        <v>0</v>
      </c>
      <c r="H33" s="61" t="str">
        <f>IFERROR('Part Act Acad y Extra Inst'!F36,"")</f>
        <v/>
      </c>
      <c r="I33" s="61">
        <f t="shared" si="2"/>
        <v>0.5</v>
      </c>
      <c r="J33" s="63"/>
      <c r="K33" s="64">
        <f t="shared" si="0"/>
        <v>0</v>
      </c>
      <c r="L33" s="62"/>
      <c r="M33" s="61">
        <f t="shared" si="1"/>
        <v>0.25</v>
      </c>
    </row>
    <row r="34" spans="1:13" x14ac:dyDescent="0.25">
      <c r="A34" s="58">
        <v>26</v>
      </c>
      <c r="B34" s="59" t="str">
        <f>'Valoración de portafolio'!B38</f>
        <v>Olmedo Gonzalez Humberto</v>
      </c>
      <c r="C34" s="60">
        <f>'Valoración de portafolio'!C38</f>
        <v>0</v>
      </c>
      <c r="D34" s="61" t="str">
        <f>'Valoración de portafolio'!L38</f>
        <v/>
      </c>
      <c r="E34" s="62">
        <v>1</v>
      </c>
      <c r="F34" s="61" t="str">
        <f>IFERROR('LMS Docente'!O36,"")</f>
        <v/>
      </c>
      <c r="G34" s="61">
        <f>'Valoración de capacitación'!J37</f>
        <v>0</v>
      </c>
      <c r="H34" s="61" t="str">
        <f>IFERROR('Part Act Acad y Extra Inst'!F37,"")</f>
        <v/>
      </c>
      <c r="I34" s="61">
        <f t="shared" si="2"/>
        <v>0.5</v>
      </c>
      <c r="J34" s="63"/>
      <c r="K34" s="64">
        <f t="shared" si="0"/>
        <v>0</v>
      </c>
      <c r="L34" s="62"/>
      <c r="M34" s="61">
        <f t="shared" si="1"/>
        <v>0.25</v>
      </c>
    </row>
    <row r="35" spans="1:13" x14ac:dyDescent="0.25">
      <c r="A35" s="58">
        <v>27</v>
      </c>
      <c r="B35" s="59" t="str">
        <f>'Valoración de portafolio'!B39</f>
        <v>Parra Delgado Cesar Armando</v>
      </c>
      <c r="C35" s="60">
        <f>'Valoración de portafolio'!C39</f>
        <v>0</v>
      </c>
      <c r="D35" s="61" t="str">
        <f>'Valoración de portafolio'!L39</f>
        <v/>
      </c>
      <c r="E35" s="62">
        <v>1</v>
      </c>
      <c r="F35" s="61" t="str">
        <f>IFERROR('LMS Docente'!O37,"")</f>
        <v/>
      </c>
      <c r="G35" s="61">
        <f>'Valoración de capacitación'!J38</f>
        <v>0</v>
      </c>
      <c r="H35" s="61" t="str">
        <f>IFERROR('Part Act Acad y Extra Inst'!F38,"")</f>
        <v/>
      </c>
      <c r="I35" s="61">
        <f t="shared" si="2"/>
        <v>0.5</v>
      </c>
      <c r="J35" s="63"/>
      <c r="K35" s="64">
        <f t="shared" si="0"/>
        <v>0</v>
      </c>
      <c r="L35" s="62"/>
      <c r="M35" s="61">
        <f t="shared" si="1"/>
        <v>0.25</v>
      </c>
    </row>
    <row r="36" spans="1:13" x14ac:dyDescent="0.25">
      <c r="A36" s="58">
        <v>28</v>
      </c>
      <c r="B36" s="59" t="str">
        <f>'Valoración de portafolio'!B40</f>
        <v>Paz Lopez Ricardo Adan</v>
      </c>
      <c r="C36" s="60">
        <f>'Valoración de portafolio'!C40</f>
        <v>0</v>
      </c>
      <c r="D36" s="61" t="str">
        <f>'Valoración de portafolio'!L40</f>
        <v/>
      </c>
      <c r="E36" s="62">
        <v>1</v>
      </c>
      <c r="F36" s="61" t="str">
        <f>IFERROR('LMS Docente'!O38,"")</f>
        <v/>
      </c>
      <c r="G36" s="61">
        <f>'Valoración de capacitación'!J39</f>
        <v>0</v>
      </c>
      <c r="H36" s="61" t="str">
        <f>IFERROR('Part Act Acad y Extra Inst'!F39,"")</f>
        <v/>
      </c>
      <c r="I36" s="61">
        <f t="shared" si="2"/>
        <v>0.5</v>
      </c>
      <c r="J36" s="63"/>
      <c r="K36" s="64">
        <f t="shared" si="0"/>
        <v>0</v>
      </c>
      <c r="L36" s="62"/>
      <c r="M36" s="61">
        <f t="shared" si="1"/>
        <v>0.25</v>
      </c>
    </row>
    <row r="37" spans="1:13" x14ac:dyDescent="0.25">
      <c r="A37" s="58">
        <v>29</v>
      </c>
      <c r="B37" s="59" t="str">
        <f>'Valoración de portafolio'!B41</f>
        <v>Perez  Carbajal Rosa Luz</v>
      </c>
      <c r="C37" s="60">
        <f>'Valoración de portafolio'!C41</f>
        <v>0</v>
      </c>
      <c r="D37" s="61" t="str">
        <f>'Valoración de portafolio'!L41</f>
        <v/>
      </c>
      <c r="E37" s="62">
        <v>1</v>
      </c>
      <c r="F37" s="61" t="str">
        <f>IFERROR('LMS Docente'!O39,"")</f>
        <v/>
      </c>
      <c r="G37" s="61">
        <f>'Valoración de capacitación'!J40</f>
        <v>0</v>
      </c>
      <c r="H37" s="61" t="str">
        <f>IFERROR('Part Act Acad y Extra Inst'!F40,"")</f>
        <v/>
      </c>
      <c r="I37" s="61">
        <f t="shared" si="2"/>
        <v>0.5</v>
      </c>
      <c r="J37" s="63"/>
      <c r="K37" s="64">
        <f t="shared" si="0"/>
        <v>0</v>
      </c>
      <c r="L37" s="62"/>
      <c r="M37" s="61">
        <f t="shared" si="1"/>
        <v>0.25</v>
      </c>
    </row>
    <row r="38" spans="1:13" x14ac:dyDescent="0.25">
      <c r="A38" s="58">
        <v>30</v>
      </c>
      <c r="B38" s="59" t="str">
        <f>'Valoración de portafolio'!B42</f>
        <v>Posada Macias Monserrat</v>
      </c>
      <c r="C38" s="60">
        <f>'Valoración de portafolio'!C42</f>
        <v>0</v>
      </c>
      <c r="D38" s="61" t="str">
        <f>'Valoración de portafolio'!L42</f>
        <v/>
      </c>
      <c r="E38" s="62">
        <v>1</v>
      </c>
      <c r="F38" s="61" t="str">
        <f>IFERROR('LMS Docente'!O40,"")</f>
        <v/>
      </c>
      <c r="G38" s="61">
        <f>'Valoración de capacitación'!J41</f>
        <v>0</v>
      </c>
      <c r="H38" s="61" t="str">
        <f>IFERROR('Part Act Acad y Extra Inst'!F41,"")</f>
        <v/>
      </c>
      <c r="I38" s="61">
        <f t="shared" si="2"/>
        <v>0.5</v>
      </c>
      <c r="J38" s="63"/>
      <c r="K38" s="64">
        <f t="shared" si="0"/>
        <v>0</v>
      </c>
      <c r="L38" s="62"/>
      <c r="M38" s="61">
        <f t="shared" si="1"/>
        <v>0.25</v>
      </c>
    </row>
    <row r="39" spans="1:13" x14ac:dyDescent="0.25">
      <c r="A39" s="58">
        <v>31</v>
      </c>
      <c r="B39" s="59" t="str">
        <f>'Valoración de portafolio'!B43</f>
        <v>Quintanilla Rios Juan Antonio</v>
      </c>
      <c r="C39" s="60">
        <f>'Valoración de portafolio'!C43</f>
        <v>0</v>
      </c>
      <c r="D39" s="61" t="str">
        <f>'Valoración de portafolio'!L43</f>
        <v/>
      </c>
      <c r="E39" s="62">
        <v>1</v>
      </c>
      <c r="F39" s="61" t="str">
        <f>IFERROR('LMS Docente'!O41,"")</f>
        <v/>
      </c>
      <c r="G39" s="61">
        <f>'Valoración de capacitación'!J42</f>
        <v>0</v>
      </c>
      <c r="H39" s="61" t="str">
        <f>IFERROR('Part Act Acad y Extra Inst'!F42,"")</f>
        <v/>
      </c>
      <c r="I39" s="61">
        <f t="shared" si="2"/>
        <v>0.5</v>
      </c>
      <c r="J39" s="63"/>
      <c r="K39" s="64">
        <f t="shared" si="0"/>
        <v>0</v>
      </c>
      <c r="L39" s="62"/>
      <c r="M39" s="61">
        <f t="shared" si="1"/>
        <v>0.25</v>
      </c>
    </row>
    <row r="40" spans="1:13" x14ac:dyDescent="0.25">
      <c r="A40" s="58">
        <v>32</v>
      </c>
      <c r="B40" s="59" t="str">
        <f>'Valoración de portafolio'!B44</f>
        <v>Ramirez Gongora Agustin</v>
      </c>
      <c r="C40" s="60">
        <f>'Valoración de portafolio'!C44</f>
        <v>0</v>
      </c>
      <c r="D40" s="61" t="str">
        <f>'Valoración de portafolio'!L44</f>
        <v/>
      </c>
      <c r="E40" s="62">
        <v>1</v>
      </c>
      <c r="F40" s="61" t="str">
        <f>IFERROR('LMS Docente'!O42,"")</f>
        <v/>
      </c>
      <c r="G40" s="61">
        <f>'Valoración de capacitación'!J43</f>
        <v>0</v>
      </c>
      <c r="H40" s="61" t="str">
        <f>IFERROR('Part Act Acad y Extra Inst'!F43,"")</f>
        <v/>
      </c>
      <c r="I40" s="61">
        <f t="shared" si="2"/>
        <v>0.5</v>
      </c>
      <c r="J40" s="63"/>
      <c r="K40" s="64">
        <f t="shared" si="0"/>
        <v>0</v>
      </c>
      <c r="L40" s="62"/>
      <c r="M40" s="61">
        <f t="shared" si="1"/>
        <v>0.25</v>
      </c>
    </row>
    <row r="41" spans="1:13" x14ac:dyDescent="0.25">
      <c r="A41" s="58">
        <v>33</v>
      </c>
      <c r="B41" s="59" t="str">
        <f>'Valoración de portafolio'!B45</f>
        <v>Ramos Zarazua Jose Luis</v>
      </c>
      <c r="C41" s="60">
        <f>'Valoración de portafolio'!C45</f>
        <v>0</v>
      </c>
      <c r="D41" s="61" t="str">
        <f>'Valoración de portafolio'!L45</f>
        <v/>
      </c>
      <c r="E41" s="62">
        <v>1</v>
      </c>
      <c r="F41" s="61" t="str">
        <f>IFERROR('LMS Docente'!O43,"")</f>
        <v/>
      </c>
      <c r="G41" s="61">
        <f>'Valoración de capacitación'!J44</f>
        <v>0</v>
      </c>
      <c r="H41" s="61" t="str">
        <f>IFERROR('Part Act Acad y Extra Inst'!F44,"")</f>
        <v/>
      </c>
      <c r="I41" s="61">
        <f t="shared" si="2"/>
        <v>0.5</v>
      </c>
      <c r="J41" s="63"/>
      <c r="K41" s="64">
        <f t="shared" si="0"/>
        <v>0</v>
      </c>
      <c r="L41" s="62"/>
      <c r="M41" s="61">
        <f t="shared" si="1"/>
        <v>0.25</v>
      </c>
    </row>
    <row r="42" spans="1:13" x14ac:dyDescent="0.25">
      <c r="A42" s="58">
        <v>34</v>
      </c>
      <c r="B42" s="59" t="str">
        <f>'Valoración de portafolio'!B46</f>
        <v>Reyes Valdez Ana Karen</v>
      </c>
      <c r="C42" s="60">
        <f>'Valoración de portafolio'!C46</f>
        <v>0</v>
      </c>
      <c r="D42" s="61" t="str">
        <f>'Valoración de portafolio'!L46</f>
        <v/>
      </c>
      <c r="E42" s="62">
        <v>1</v>
      </c>
      <c r="F42" s="61" t="str">
        <f>IFERROR('LMS Docente'!O44,"")</f>
        <v/>
      </c>
      <c r="G42" s="61">
        <f>'Valoración de capacitación'!J45</f>
        <v>0</v>
      </c>
      <c r="H42" s="61" t="str">
        <f>IFERROR('Part Act Acad y Extra Inst'!F45,"")</f>
        <v/>
      </c>
      <c r="I42" s="61">
        <f t="shared" si="2"/>
        <v>0.5</v>
      </c>
      <c r="J42" s="63"/>
      <c r="K42" s="64">
        <f t="shared" si="0"/>
        <v>0</v>
      </c>
      <c r="L42" s="62"/>
      <c r="M42" s="61">
        <f t="shared" si="1"/>
        <v>0.25</v>
      </c>
    </row>
    <row r="43" spans="1:13" x14ac:dyDescent="0.25">
      <c r="A43" s="58">
        <v>35</v>
      </c>
      <c r="B43" s="59" t="str">
        <f>'Valoración de portafolio'!B47</f>
        <v>Rodriguez Lopez Maria Eugenia</v>
      </c>
      <c r="C43" s="60">
        <f>'Valoración de portafolio'!C47</f>
        <v>0</v>
      </c>
      <c r="D43" s="61" t="str">
        <f>'Valoración de portafolio'!L47</f>
        <v/>
      </c>
      <c r="E43" s="62">
        <v>1</v>
      </c>
      <c r="F43" s="61" t="str">
        <f>IFERROR('LMS Docente'!O45,"")</f>
        <v/>
      </c>
      <c r="G43" s="61">
        <f>'Valoración de capacitación'!J46</f>
        <v>0</v>
      </c>
      <c r="H43" s="61" t="str">
        <f>IFERROR('Part Act Acad y Extra Inst'!F46,"")</f>
        <v/>
      </c>
      <c r="I43" s="61">
        <f t="shared" si="2"/>
        <v>0.5</v>
      </c>
      <c r="J43" s="63"/>
      <c r="K43" s="64">
        <f t="shared" si="0"/>
        <v>0</v>
      </c>
      <c r="L43" s="62"/>
      <c r="M43" s="61">
        <f t="shared" si="1"/>
        <v>0.25</v>
      </c>
    </row>
    <row r="44" spans="1:13" x14ac:dyDescent="0.25">
      <c r="A44" s="58">
        <v>36</v>
      </c>
      <c r="B44" s="59" t="str">
        <f>'Valoración de portafolio'!B48</f>
        <v>Ruisanchez Rivas Luis Roberto</v>
      </c>
      <c r="C44" s="60">
        <f>'Valoración de portafolio'!C48</f>
        <v>0</v>
      </c>
      <c r="D44" s="61" t="str">
        <f>'Valoración de portafolio'!L48</f>
        <v/>
      </c>
      <c r="E44" s="62">
        <v>1</v>
      </c>
      <c r="F44" s="61" t="str">
        <f>IFERROR('LMS Docente'!O46,"")</f>
        <v/>
      </c>
      <c r="G44" s="61">
        <f>'Valoración de capacitación'!J47</f>
        <v>0</v>
      </c>
      <c r="H44" s="61" t="str">
        <f>IFERROR('Part Act Acad y Extra Inst'!F47,"")</f>
        <v/>
      </c>
      <c r="I44" s="61">
        <f t="shared" si="2"/>
        <v>0.5</v>
      </c>
      <c r="J44" s="63"/>
      <c r="K44" s="64">
        <f t="shared" si="0"/>
        <v>0</v>
      </c>
      <c r="L44" s="62"/>
      <c r="M44" s="61">
        <f t="shared" si="1"/>
        <v>0.25</v>
      </c>
    </row>
    <row r="45" spans="1:13" x14ac:dyDescent="0.25">
      <c r="A45" s="58">
        <v>37</v>
      </c>
      <c r="B45" s="59" t="str">
        <f>'Valoración de portafolio'!B49</f>
        <v>Salcedo Abundis Sergio</v>
      </c>
      <c r="C45" s="60">
        <f>'Valoración de portafolio'!C49</f>
        <v>0</v>
      </c>
      <c r="D45" s="61" t="str">
        <f>'Valoración de portafolio'!L49</f>
        <v/>
      </c>
      <c r="E45" s="62">
        <v>1</v>
      </c>
      <c r="F45" s="61" t="str">
        <f>IFERROR('LMS Docente'!O47,"")</f>
        <v/>
      </c>
      <c r="G45" s="61">
        <f>'Valoración de capacitación'!J48</f>
        <v>0</v>
      </c>
      <c r="H45" s="61" t="str">
        <f>IFERROR('Part Act Acad y Extra Inst'!F48,"")</f>
        <v/>
      </c>
      <c r="I45" s="61">
        <f t="shared" si="2"/>
        <v>0.5</v>
      </c>
      <c r="J45" s="63"/>
      <c r="K45" s="64">
        <f t="shared" si="0"/>
        <v>0</v>
      </c>
      <c r="L45" s="62"/>
      <c r="M45" s="61">
        <f t="shared" si="1"/>
        <v>0.25</v>
      </c>
    </row>
    <row r="46" spans="1:13" x14ac:dyDescent="0.25">
      <c r="A46" s="58">
        <v>38</v>
      </c>
      <c r="B46" s="59" t="str">
        <f>'Valoración de portafolio'!B50</f>
        <v>Salinas Osornio Pablo Jesus</v>
      </c>
      <c r="C46" s="60">
        <f>'Valoración de portafolio'!C50</f>
        <v>0</v>
      </c>
      <c r="D46" s="61" t="str">
        <f>'Valoración de portafolio'!L50</f>
        <v/>
      </c>
      <c r="E46" s="62">
        <v>1</v>
      </c>
      <c r="F46" s="61" t="str">
        <f>IFERROR('LMS Docente'!O48,"")</f>
        <v/>
      </c>
      <c r="G46" s="61">
        <f>'Valoración de capacitación'!J49</f>
        <v>0</v>
      </c>
      <c r="H46" s="61" t="str">
        <f>IFERROR('Part Act Acad y Extra Inst'!F49,"")</f>
        <v/>
      </c>
      <c r="I46" s="61">
        <f t="shared" si="2"/>
        <v>0.5</v>
      </c>
      <c r="J46" s="63"/>
      <c r="K46" s="64">
        <f t="shared" si="0"/>
        <v>0</v>
      </c>
      <c r="L46" s="62"/>
      <c r="M46" s="61">
        <f t="shared" si="1"/>
        <v>0.25</v>
      </c>
    </row>
    <row r="47" spans="1:13" x14ac:dyDescent="0.25">
      <c r="A47" s="58">
        <v>39</v>
      </c>
      <c r="B47" s="59" t="str">
        <f>'Valoración de portafolio'!B51</f>
        <v>Torres Ramirez Jose Ruben</v>
      </c>
      <c r="C47" s="60">
        <f>'Valoración de portafolio'!C51</f>
        <v>0</v>
      </c>
      <c r="D47" s="61" t="str">
        <f>'Valoración de portafolio'!L51</f>
        <v/>
      </c>
      <c r="E47" s="62">
        <v>1</v>
      </c>
      <c r="F47" s="61" t="str">
        <f>IFERROR('LMS Docente'!O49,"")</f>
        <v/>
      </c>
      <c r="G47" s="61">
        <f>'Valoración de capacitación'!J50</f>
        <v>0</v>
      </c>
      <c r="H47" s="61" t="str">
        <f>IFERROR('Part Act Acad y Extra Inst'!F50,"")</f>
        <v/>
      </c>
      <c r="I47" s="61">
        <f t="shared" si="2"/>
        <v>0.5</v>
      </c>
      <c r="J47" s="63"/>
      <c r="K47" s="64">
        <f t="shared" si="0"/>
        <v>0</v>
      </c>
      <c r="L47" s="62"/>
      <c r="M47" s="61">
        <f t="shared" si="1"/>
        <v>0.25</v>
      </c>
    </row>
    <row r="48" spans="1:13" x14ac:dyDescent="0.25">
      <c r="A48" s="58">
        <v>40</v>
      </c>
      <c r="B48" s="59" t="str">
        <f>'Valoración de portafolio'!B52</f>
        <v>Urbiola Verdejo Jose Antonio</v>
      </c>
      <c r="C48" s="60">
        <f>'Valoración de portafolio'!C52</f>
        <v>0</v>
      </c>
      <c r="D48" s="61" t="str">
        <f>'Valoración de portafolio'!L52</f>
        <v/>
      </c>
      <c r="E48" s="62">
        <v>1</v>
      </c>
      <c r="F48" s="61" t="str">
        <f>IFERROR('LMS Docente'!O50,"")</f>
        <v/>
      </c>
      <c r="G48" s="61">
        <f>'Valoración de capacitación'!J51</f>
        <v>0</v>
      </c>
      <c r="H48" s="61" t="str">
        <f>IFERROR('Part Act Acad y Extra Inst'!F51,"")</f>
        <v/>
      </c>
      <c r="I48" s="61">
        <f t="shared" si="2"/>
        <v>0.5</v>
      </c>
      <c r="J48" s="63"/>
      <c r="K48" s="64">
        <f t="shared" si="0"/>
        <v>0</v>
      </c>
      <c r="L48" s="62"/>
      <c r="M48" s="61">
        <f t="shared" si="1"/>
        <v>0.25</v>
      </c>
    </row>
    <row r="49" spans="1:13" x14ac:dyDescent="0.25">
      <c r="A49" s="58">
        <v>41</v>
      </c>
      <c r="B49" s="59">
        <f>'Valoración de portafolio'!B53</f>
        <v>0</v>
      </c>
      <c r="C49" s="60">
        <f>'Valoración de portafolio'!C53</f>
        <v>0</v>
      </c>
      <c r="D49" s="61" t="str">
        <f>'Valoración de portafolio'!L53</f>
        <v/>
      </c>
      <c r="E49" s="62">
        <v>1</v>
      </c>
      <c r="F49" s="61" t="str">
        <f>IFERROR('LMS Docente'!O51,"")</f>
        <v/>
      </c>
      <c r="G49" s="61">
        <f>'Valoración de capacitación'!J52</f>
        <v>0</v>
      </c>
      <c r="H49" s="61" t="str">
        <f>IFERROR('Part Act Acad y Extra Inst'!F52,"")</f>
        <v/>
      </c>
      <c r="I49" s="61">
        <f t="shared" si="2"/>
        <v>0.5</v>
      </c>
      <c r="J49" s="63"/>
      <c r="K49" s="64">
        <f t="shared" si="0"/>
        <v>0</v>
      </c>
      <c r="L49" s="62"/>
      <c r="M49" s="61">
        <f t="shared" si="1"/>
        <v>0.25</v>
      </c>
    </row>
    <row r="50" spans="1:13" x14ac:dyDescent="0.25">
      <c r="A50" s="58">
        <v>42</v>
      </c>
      <c r="B50" s="59">
        <f>'Valoración de portafolio'!B54</f>
        <v>0</v>
      </c>
      <c r="C50" s="60">
        <f>'Valoración de portafolio'!C54</f>
        <v>0</v>
      </c>
      <c r="D50" s="61" t="str">
        <f>'Valoración de portafolio'!L54</f>
        <v/>
      </c>
      <c r="E50" s="62">
        <v>1</v>
      </c>
      <c r="F50" s="61" t="str">
        <f>IFERROR('LMS Docente'!O52,"")</f>
        <v/>
      </c>
      <c r="G50" s="61">
        <f>'Valoración de capacitación'!J53</f>
        <v>0</v>
      </c>
      <c r="H50" s="61" t="str">
        <f>IFERROR('Part Act Acad y Extra Inst'!F53,"")</f>
        <v/>
      </c>
      <c r="I50" s="61">
        <f t="shared" si="2"/>
        <v>0.5</v>
      </c>
      <c r="J50" s="63"/>
      <c r="K50" s="64">
        <f t="shared" si="0"/>
        <v>0</v>
      </c>
      <c r="L50" s="62"/>
      <c r="M50" s="61">
        <f t="shared" si="1"/>
        <v>0.25</v>
      </c>
    </row>
    <row r="51" spans="1:13" x14ac:dyDescent="0.25">
      <c r="A51" s="58">
        <v>43</v>
      </c>
      <c r="B51" s="59">
        <f>'Valoración de portafolio'!B55</f>
        <v>0</v>
      </c>
      <c r="C51" s="60">
        <f>'Valoración de portafolio'!C55</f>
        <v>0</v>
      </c>
      <c r="D51" s="61" t="str">
        <f>'Valoración de portafolio'!L55</f>
        <v/>
      </c>
      <c r="E51" s="62">
        <v>1</v>
      </c>
      <c r="F51" s="61" t="str">
        <f>IFERROR('LMS Docente'!O53,"")</f>
        <v/>
      </c>
      <c r="G51" s="61">
        <f>'Valoración de capacitación'!J54</f>
        <v>0</v>
      </c>
      <c r="H51" s="61" t="str">
        <f>IFERROR('Part Act Acad y Extra Inst'!F54,"")</f>
        <v/>
      </c>
      <c r="I51" s="61">
        <f t="shared" si="2"/>
        <v>0.5</v>
      </c>
      <c r="J51" s="63"/>
      <c r="K51" s="64">
        <f t="shared" si="0"/>
        <v>0</v>
      </c>
      <c r="L51" s="62"/>
      <c r="M51" s="61">
        <f t="shared" si="1"/>
        <v>0.25</v>
      </c>
    </row>
    <row r="52" spans="1:13" x14ac:dyDescent="0.25">
      <c r="A52" s="58">
        <v>44</v>
      </c>
      <c r="B52" s="59">
        <f>'Valoración de portafolio'!B56</f>
        <v>0</v>
      </c>
      <c r="C52" s="60">
        <f>'Valoración de portafolio'!C56</f>
        <v>0</v>
      </c>
      <c r="D52" s="61" t="str">
        <f>'Valoración de portafolio'!L56</f>
        <v/>
      </c>
      <c r="E52" s="62">
        <v>1</v>
      </c>
      <c r="F52" s="61" t="str">
        <f>IFERROR('LMS Docente'!O54,"")</f>
        <v/>
      </c>
      <c r="G52" s="61">
        <f>'Valoración de capacitación'!J55</f>
        <v>0</v>
      </c>
      <c r="H52" s="61" t="str">
        <f>IFERROR('Part Act Acad y Extra Inst'!F55,"")</f>
        <v/>
      </c>
      <c r="I52" s="61">
        <f t="shared" si="2"/>
        <v>0.5</v>
      </c>
      <c r="J52" s="63"/>
      <c r="K52" s="64">
        <f t="shared" si="0"/>
        <v>0</v>
      </c>
      <c r="L52" s="62"/>
      <c r="M52" s="61">
        <f t="shared" si="1"/>
        <v>0.25</v>
      </c>
    </row>
    <row r="53" spans="1:13" x14ac:dyDescent="0.25">
      <c r="A53" s="58">
        <v>45</v>
      </c>
      <c r="B53" s="59">
        <f>'Valoración de portafolio'!B57</f>
        <v>0</v>
      </c>
      <c r="C53" s="60">
        <f>'Valoración de portafolio'!C57</f>
        <v>0</v>
      </c>
      <c r="D53" s="61" t="str">
        <f>'Valoración de portafolio'!L57</f>
        <v/>
      </c>
      <c r="E53" s="62">
        <v>1</v>
      </c>
      <c r="F53" s="61" t="str">
        <f>IFERROR('LMS Docente'!O55,"")</f>
        <v/>
      </c>
      <c r="G53" s="61">
        <f>'Valoración de capacitación'!J56</f>
        <v>0</v>
      </c>
      <c r="H53" s="61" t="str">
        <f>IFERROR('Part Act Acad y Extra Inst'!F56,"")</f>
        <v/>
      </c>
      <c r="I53" s="61">
        <f t="shared" si="2"/>
        <v>0.5</v>
      </c>
      <c r="J53" s="63"/>
      <c r="K53" s="64">
        <f t="shared" si="0"/>
        <v>0</v>
      </c>
      <c r="L53" s="62"/>
      <c r="M53" s="61">
        <f t="shared" si="1"/>
        <v>0.25</v>
      </c>
    </row>
    <row r="54" spans="1:13" x14ac:dyDescent="0.25">
      <c r="A54" s="58">
        <v>46</v>
      </c>
      <c r="B54" s="59">
        <f>'Valoración de portafolio'!B58</f>
        <v>0</v>
      </c>
      <c r="C54" s="60">
        <f>'Valoración de portafolio'!C58</f>
        <v>0</v>
      </c>
      <c r="D54" s="61" t="str">
        <f>'Valoración de portafolio'!L58</f>
        <v/>
      </c>
      <c r="E54" s="62">
        <v>1</v>
      </c>
      <c r="F54" s="61" t="str">
        <f>IFERROR('LMS Docente'!O56,"")</f>
        <v/>
      </c>
      <c r="G54" s="61">
        <f>'Valoración de capacitación'!J57</f>
        <v>0</v>
      </c>
      <c r="H54" s="61" t="str">
        <f>IFERROR('Part Act Acad y Extra Inst'!F57,"")</f>
        <v/>
      </c>
      <c r="I54" s="61">
        <f t="shared" si="2"/>
        <v>0.5</v>
      </c>
      <c r="J54" s="63"/>
      <c r="K54" s="64">
        <f t="shared" si="0"/>
        <v>0</v>
      </c>
      <c r="L54" s="62"/>
      <c r="M54" s="61">
        <f t="shared" si="1"/>
        <v>0.25</v>
      </c>
    </row>
    <row r="55" spans="1:13" x14ac:dyDescent="0.25">
      <c r="A55" s="58">
        <v>47</v>
      </c>
      <c r="B55" s="59">
        <f>'Valoración de portafolio'!B59</f>
        <v>0</v>
      </c>
      <c r="C55" s="60">
        <f>'Valoración de portafolio'!C59</f>
        <v>0</v>
      </c>
      <c r="D55" s="61" t="str">
        <f>'Valoración de portafolio'!L59</f>
        <v/>
      </c>
      <c r="E55" s="62">
        <v>1</v>
      </c>
      <c r="F55" s="61" t="str">
        <f>IFERROR('LMS Docente'!O57,"")</f>
        <v/>
      </c>
      <c r="G55" s="61">
        <f>'Valoración de capacitación'!J58</f>
        <v>0</v>
      </c>
      <c r="H55" s="61" t="str">
        <f>IFERROR('Part Act Acad y Extra Inst'!F58,"")</f>
        <v/>
      </c>
      <c r="I55" s="61">
        <f t="shared" si="2"/>
        <v>0.5</v>
      </c>
      <c r="J55" s="63"/>
      <c r="K55" s="64">
        <f t="shared" si="0"/>
        <v>0</v>
      </c>
      <c r="L55" s="62"/>
      <c r="M55" s="61">
        <f t="shared" si="1"/>
        <v>0.25</v>
      </c>
    </row>
    <row r="56" spans="1:13" x14ac:dyDescent="0.25">
      <c r="A56" s="58">
        <v>48</v>
      </c>
      <c r="B56" s="59">
        <f>'Valoración de portafolio'!B60</f>
        <v>0</v>
      </c>
      <c r="C56" s="60">
        <f>'Valoración de portafolio'!C60</f>
        <v>0</v>
      </c>
      <c r="D56" s="61" t="str">
        <f>'Valoración de portafolio'!L60</f>
        <v/>
      </c>
      <c r="E56" s="62">
        <v>1</v>
      </c>
      <c r="F56" s="61" t="str">
        <f>IFERROR('LMS Docente'!O58,"")</f>
        <v/>
      </c>
      <c r="G56" s="61">
        <f>'Valoración de capacitación'!J59</f>
        <v>0</v>
      </c>
      <c r="H56" s="61" t="str">
        <f>IFERROR('Part Act Acad y Extra Inst'!F59,"")</f>
        <v/>
      </c>
      <c r="I56" s="61">
        <f t="shared" si="2"/>
        <v>0.5</v>
      </c>
      <c r="J56" s="63"/>
      <c r="K56" s="64">
        <f t="shared" si="0"/>
        <v>0</v>
      </c>
      <c r="L56" s="62"/>
      <c r="M56" s="61">
        <f t="shared" si="1"/>
        <v>0.25</v>
      </c>
    </row>
    <row r="57" spans="1:13" x14ac:dyDescent="0.25">
      <c r="A57" s="58">
        <v>49</v>
      </c>
      <c r="B57" s="59">
        <f>'Valoración de portafolio'!B61</f>
        <v>0</v>
      </c>
      <c r="C57" s="60">
        <f>'Valoración de portafolio'!C61</f>
        <v>0</v>
      </c>
      <c r="D57" s="61" t="str">
        <f>'Valoración de portafolio'!L61</f>
        <v/>
      </c>
      <c r="E57" s="62">
        <v>1</v>
      </c>
      <c r="F57" s="61" t="str">
        <f>IFERROR('LMS Docente'!O59,"")</f>
        <v/>
      </c>
      <c r="G57" s="61">
        <f>'Valoración de capacitación'!J60</f>
        <v>0</v>
      </c>
      <c r="H57" s="61" t="str">
        <f>IFERROR('Part Act Acad y Extra Inst'!F60,"")</f>
        <v/>
      </c>
      <c r="I57" s="61">
        <f t="shared" si="2"/>
        <v>0.5</v>
      </c>
      <c r="J57" s="63"/>
      <c r="K57" s="64">
        <f t="shared" si="0"/>
        <v>0</v>
      </c>
      <c r="L57" s="62"/>
      <c r="M57" s="61">
        <f t="shared" si="1"/>
        <v>0.25</v>
      </c>
    </row>
    <row r="58" spans="1:13" x14ac:dyDescent="0.25">
      <c r="A58" s="58">
        <v>50</v>
      </c>
      <c r="B58" s="59">
        <f>'Valoración de portafolio'!B62</f>
        <v>0</v>
      </c>
      <c r="C58" s="60">
        <f>'Valoración de portafolio'!C62</f>
        <v>0</v>
      </c>
      <c r="D58" s="61" t="str">
        <f>'Valoración de portafolio'!L62</f>
        <v/>
      </c>
      <c r="E58" s="62">
        <v>1</v>
      </c>
      <c r="F58" s="61" t="str">
        <f>IFERROR('LMS Docente'!O60,"")</f>
        <v/>
      </c>
      <c r="G58" s="61">
        <f>'Valoración de capacitación'!J61</f>
        <v>0</v>
      </c>
      <c r="H58" s="61" t="str">
        <f>IFERROR('Part Act Acad y Extra Inst'!F61,"")</f>
        <v/>
      </c>
      <c r="I58" s="61">
        <f t="shared" si="2"/>
        <v>0.5</v>
      </c>
      <c r="J58" s="63"/>
      <c r="K58" s="64">
        <f t="shared" si="0"/>
        <v>0</v>
      </c>
      <c r="L58" s="62"/>
      <c r="M58" s="61">
        <f t="shared" si="1"/>
        <v>0.25</v>
      </c>
    </row>
    <row r="59" spans="1:13" x14ac:dyDescent="0.25">
      <c r="A59" s="58">
        <v>51</v>
      </c>
      <c r="B59" s="59">
        <f>'Valoración de portafolio'!B63</f>
        <v>0</v>
      </c>
      <c r="C59" s="60">
        <f>'Valoración de portafolio'!C63</f>
        <v>0</v>
      </c>
      <c r="D59" s="61" t="str">
        <f>'Valoración de portafolio'!L63</f>
        <v/>
      </c>
      <c r="E59" s="62">
        <v>1</v>
      </c>
      <c r="F59" s="61" t="str">
        <f>IFERROR('LMS Docente'!O61,"")</f>
        <v/>
      </c>
      <c r="G59" s="61">
        <f>'Valoración de capacitación'!J62</f>
        <v>0</v>
      </c>
      <c r="H59" s="61" t="str">
        <f>IFERROR('Part Act Acad y Extra Inst'!F62,"")</f>
        <v/>
      </c>
      <c r="I59" s="61">
        <f t="shared" ref="I59:I108" si="3">AVERAGE(D59:H59)</f>
        <v>0.5</v>
      </c>
      <c r="J59" s="63"/>
      <c r="K59" s="64">
        <f t="shared" si="0"/>
        <v>0</v>
      </c>
      <c r="L59" s="62"/>
      <c r="M59" s="61">
        <f t="shared" ref="M59:M108" si="4">(I59*50%)+(K59*50%)</f>
        <v>0.25</v>
      </c>
    </row>
    <row r="60" spans="1:13" x14ac:dyDescent="0.25">
      <c r="A60" s="58">
        <v>52</v>
      </c>
      <c r="B60" s="59">
        <f>'Valoración de portafolio'!B64</f>
        <v>0</v>
      </c>
      <c r="C60" s="60">
        <f>'Valoración de portafolio'!C64</f>
        <v>0</v>
      </c>
      <c r="D60" s="61" t="str">
        <f>'Valoración de portafolio'!L64</f>
        <v/>
      </c>
      <c r="E60" s="62">
        <v>1</v>
      </c>
      <c r="F60" s="61" t="str">
        <f>IFERROR('LMS Docente'!O62,"")</f>
        <v/>
      </c>
      <c r="G60" s="61">
        <f>'Valoración de capacitación'!J63</f>
        <v>0</v>
      </c>
      <c r="H60" s="61" t="str">
        <f>IFERROR('Part Act Acad y Extra Inst'!F63,"")</f>
        <v/>
      </c>
      <c r="I60" s="61">
        <f t="shared" si="3"/>
        <v>0.5</v>
      </c>
      <c r="J60" s="63"/>
      <c r="K60" s="64">
        <f t="shared" si="0"/>
        <v>0</v>
      </c>
      <c r="L60" s="62"/>
      <c r="M60" s="61">
        <f t="shared" si="4"/>
        <v>0.25</v>
      </c>
    </row>
    <row r="61" spans="1:13" x14ac:dyDescent="0.25">
      <c r="A61" s="58">
        <v>53</v>
      </c>
      <c r="B61" s="59">
        <f>'Valoración de portafolio'!B65</f>
        <v>0</v>
      </c>
      <c r="C61" s="60">
        <f>'Valoración de portafolio'!C65</f>
        <v>0</v>
      </c>
      <c r="D61" s="61" t="str">
        <f>'Valoración de portafolio'!L65</f>
        <v/>
      </c>
      <c r="E61" s="62">
        <v>1</v>
      </c>
      <c r="F61" s="61" t="str">
        <f>IFERROR('LMS Docente'!O63,"")</f>
        <v/>
      </c>
      <c r="G61" s="61">
        <f>'Valoración de capacitación'!J64</f>
        <v>0</v>
      </c>
      <c r="H61" s="61" t="str">
        <f>IFERROR('Part Act Acad y Extra Inst'!F64,"")</f>
        <v/>
      </c>
      <c r="I61" s="61">
        <f t="shared" si="3"/>
        <v>0.5</v>
      </c>
      <c r="J61" s="63"/>
      <c r="K61" s="64">
        <f t="shared" si="0"/>
        <v>0</v>
      </c>
      <c r="L61" s="62"/>
      <c r="M61" s="61">
        <f t="shared" si="4"/>
        <v>0.25</v>
      </c>
    </row>
    <row r="62" spans="1:13" x14ac:dyDescent="0.25">
      <c r="A62" s="58">
        <v>54</v>
      </c>
      <c r="B62" s="59">
        <f>'Valoración de portafolio'!B66</f>
        <v>0</v>
      </c>
      <c r="C62" s="60">
        <f>'Valoración de portafolio'!C66</f>
        <v>0</v>
      </c>
      <c r="D62" s="61" t="str">
        <f>'Valoración de portafolio'!L66</f>
        <v/>
      </c>
      <c r="E62" s="62">
        <v>1</v>
      </c>
      <c r="F62" s="61" t="str">
        <f>IFERROR('LMS Docente'!O64,"")</f>
        <v/>
      </c>
      <c r="G62" s="61">
        <f>'Valoración de capacitación'!J65</f>
        <v>0</v>
      </c>
      <c r="H62" s="61" t="str">
        <f>IFERROR('Part Act Acad y Extra Inst'!F65,"")</f>
        <v/>
      </c>
      <c r="I62" s="61">
        <f t="shared" si="3"/>
        <v>0.5</v>
      </c>
      <c r="J62" s="63"/>
      <c r="K62" s="64">
        <f t="shared" si="0"/>
        <v>0</v>
      </c>
      <c r="L62" s="62"/>
      <c r="M62" s="61">
        <f t="shared" si="4"/>
        <v>0.25</v>
      </c>
    </row>
    <row r="63" spans="1:13" x14ac:dyDescent="0.25">
      <c r="A63" s="58">
        <v>55</v>
      </c>
      <c r="B63" s="59">
        <f>'Valoración de portafolio'!B67</f>
        <v>0</v>
      </c>
      <c r="C63" s="60">
        <f>'Valoración de portafolio'!C67</f>
        <v>0</v>
      </c>
      <c r="D63" s="61" t="str">
        <f>'Valoración de portafolio'!L67</f>
        <v/>
      </c>
      <c r="E63" s="62">
        <v>1</v>
      </c>
      <c r="F63" s="61" t="str">
        <f>IFERROR('LMS Docente'!O65,"")</f>
        <v/>
      </c>
      <c r="G63" s="61">
        <f>'Valoración de capacitación'!J66</f>
        <v>0</v>
      </c>
      <c r="H63" s="61" t="str">
        <f>IFERROR('Part Act Acad y Extra Inst'!F66,"")</f>
        <v/>
      </c>
      <c r="I63" s="61">
        <f t="shared" si="3"/>
        <v>0.5</v>
      </c>
      <c r="J63" s="63"/>
      <c r="K63" s="64">
        <f t="shared" si="0"/>
        <v>0</v>
      </c>
      <c r="L63" s="62"/>
      <c r="M63" s="61">
        <f t="shared" si="4"/>
        <v>0.25</v>
      </c>
    </row>
    <row r="64" spans="1:13" x14ac:dyDescent="0.25">
      <c r="A64" s="58">
        <v>56</v>
      </c>
      <c r="B64" s="59">
        <f>'Valoración de portafolio'!B68</f>
        <v>0</v>
      </c>
      <c r="C64" s="60">
        <f>'Valoración de portafolio'!C68</f>
        <v>0</v>
      </c>
      <c r="D64" s="61" t="str">
        <f>'Valoración de portafolio'!L68</f>
        <v/>
      </c>
      <c r="E64" s="62">
        <v>1</v>
      </c>
      <c r="F64" s="61" t="str">
        <f>IFERROR('LMS Docente'!O66,"")</f>
        <v/>
      </c>
      <c r="G64" s="61">
        <f>'Valoración de capacitación'!J67</f>
        <v>0</v>
      </c>
      <c r="H64" s="61" t="str">
        <f>IFERROR('Part Act Acad y Extra Inst'!F67,"")</f>
        <v/>
      </c>
      <c r="I64" s="61">
        <f t="shared" si="3"/>
        <v>0.5</v>
      </c>
      <c r="J64" s="63"/>
      <c r="K64" s="64">
        <f t="shared" si="0"/>
        <v>0</v>
      </c>
      <c r="L64" s="62"/>
      <c r="M64" s="61">
        <f t="shared" si="4"/>
        <v>0.25</v>
      </c>
    </row>
    <row r="65" spans="1:13" x14ac:dyDescent="0.25">
      <c r="A65" s="58">
        <v>57</v>
      </c>
      <c r="B65" s="59">
        <f>'Valoración de portafolio'!B69</f>
        <v>0</v>
      </c>
      <c r="C65" s="60">
        <f>'Valoración de portafolio'!C69</f>
        <v>0</v>
      </c>
      <c r="D65" s="61" t="str">
        <f>'Valoración de portafolio'!L69</f>
        <v/>
      </c>
      <c r="E65" s="62">
        <v>1</v>
      </c>
      <c r="F65" s="61" t="str">
        <f>IFERROR('LMS Docente'!O67,"")</f>
        <v/>
      </c>
      <c r="G65" s="61">
        <f>'Valoración de capacitación'!J68</f>
        <v>0</v>
      </c>
      <c r="H65" s="61" t="str">
        <f>IFERROR('Part Act Acad y Extra Inst'!F68,"")</f>
        <v/>
      </c>
      <c r="I65" s="61">
        <f t="shared" si="3"/>
        <v>0.5</v>
      </c>
      <c r="J65" s="63"/>
      <c r="K65" s="64">
        <f t="shared" si="0"/>
        <v>0</v>
      </c>
      <c r="L65" s="62"/>
      <c r="M65" s="61">
        <f t="shared" si="4"/>
        <v>0.25</v>
      </c>
    </row>
    <row r="66" spans="1:13" x14ac:dyDescent="0.25">
      <c r="A66" s="58">
        <v>58</v>
      </c>
      <c r="B66" s="59">
        <f>'Valoración de portafolio'!B70</f>
        <v>0</v>
      </c>
      <c r="C66" s="60">
        <f>'Valoración de portafolio'!C70</f>
        <v>0</v>
      </c>
      <c r="D66" s="61" t="str">
        <f>'Valoración de portafolio'!L70</f>
        <v/>
      </c>
      <c r="E66" s="62">
        <v>1</v>
      </c>
      <c r="F66" s="61" t="str">
        <f>IFERROR('LMS Docente'!O68,"")</f>
        <v/>
      </c>
      <c r="G66" s="61">
        <f>'Valoración de capacitación'!J69</f>
        <v>0</v>
      </c>
      <c r="H66" s="61" t="str">
        <f>IFERROR('Part Act Acad y Extra Inst'!F69,"")</f>
        <v/>
      </c>
      <c r="I66" s="61">
        <f t="shared" si="3"/>
        <v>0.5</v>
      </c>
      <c r="J66" s="63"/>
      <c r="K66" s="64">
        <f t="shared" si="0"/>
        <v>0</v>
      </c>
      <c r="L66" s="62"/>
      <c r="M66" s="61">
        <f t="shared" si="4"/>
        <v>0.25</v>
      </c>
    </row>
    <row r="67" spans="1:13" x14ac:dyDescent="0.25">
      <c r="A67" s="58">
        <v>59</v>
      </c>
      <c r="B67" s="59">
        <f>'Valoración de portafolio'!B71</f>
        <v>0</v>
      </c>
      <c r="C67" s="60">
        <f>'Valoración de portafolio'!C71</f>
        <v>0</v>
      </c>
      <c r="D67" s="61" t="str">
        <f>'Valoración de portafolio'!L71</f>
        <v/>
      </c>
      <c r="E67" s="62">
        <v>1</v>
      </c>
      <c r="F67" s="61" t="str">
        <f>IFERROR('LMS Docente'!O69,"")</f>
        <v/>
      </c>
      <c r="G67" s="61">
        <f>'Valoración de capacitación'!J70</f>
        <v>0</v>
      </c>
      <c r="H67" s="61" t="str">
        <f>IFERROR('Part Act Acad y Extra Inst'!F70,"")</f>
        <v/>
      </c>
      <c r="I67" s="61">
        <f t="shared" si="3"/>
        <v>0.5</v>
      </c>
      <c r="J67" s="63"/>
      <c r="K67" s="64">
        <f t="shared" si="0"/>
        <v>0</v>
      </c>
      <c r="L67" s="62"/>
      <c r="M67" s="61">
        <f t="shared" si="4"/>
        <v>0.25</v>
      </c>
    </row>
    <row r="68" spans="1:13" x14ac:dyDescent="0.25">
      <c r="A68" s="58">
        <v>60</v>
      </c>
      <c r="B68" s="59">
        <f>'Valoración de portafolio'!B72</f>
        <v>0</v>
      </c>
      <c r="C68" s="60">
        <f>'Valoración de portafolio'!C72</f>
        <v>0</v>
      </c>
      <c r="D68" s="61" t="str">
        <f>'Valoración de portafolio'!L72</f>
        <v/>
      </c>
      <c r="E68" s="62">
        <v>1</v>
      </c>
      <c r="F68" s="61" t="str">
        <f>IFERROR('LMS Docente'!O70,"")</f>
        <v/>
      </c>
      <c r="G68" s="61">
        <f>'Valoración de capacitación'!J71</f>
        <v>0</v>
      </c>
      <c r="H68" s="61" t="str">
        <f>IFERROR('Part Act Acad y Extra Inst'!F71,"")</f>
        <v/>
      </c>
      <c r="I68" s="61">
        <f t="shared" si="3"/>
        <v>0.5</v>
      </c>
      <c r="J68" s="63"/>
      <c r="K68" s="64">
        <f t="shared" si="0"/>
        <v>0</v>
      </c>
      <c r="L68" s="62"/>
      <c r="M68" s="61">
        <f t="shared" si="4"/>
        <v>0.25</v>
      </c>
    </row>
    <row r="69" spans="1:13" x14ac:dyDescent="0.25">
      <c r="A69" s="58">
        <v>61</v>
      </c>
      <c r="B69" s="59">
        <f>'Valoración de portafolio'!B73</f>
        <v>0</v>
      </c>
      <c r="C69" s="60">
        <f>'Valoración de portafolio'!C73</f>
        <v>0</v>
      </c>
      <c r="D69" s="61" t="str">
        <f>'Valoración de portafolio'!L73</f>
        <v/>
      </c>
      <c r="E69" s="62">
        <v>1</v>
      </c>
      <c r="F69" s="61" t="str">
        <f>IFERROR('LMS Docente'!O71,"")</f>
        <v/>
      </c>
      <c r="G69" s="61">
        <f>'Valoración de capacitación'!J72</f>
        <v>0</v>
      </c>
      <c r="H69" s="61" t="str">
        <f>IFERROR('Part Act Acad y Extra Inst'!F72,"")</f>
        <v/>
      </c>
      <c r="I69" s="61">
        <f t="shared" si="3"/>
        <v>0.5</v>
      </c>
      <c r="J69" s="63"/>
      <c r="K69" s="64">
        <f t="shared" si="0"/>
        <v>0</v>
      </c>
      <c r="L69" s="62"/>
      <c r="M69" s="61">
        <f t="shared" si="4"/>
        <v>0.25</v>
      </c>
    </row>
    <row r="70" spans="1:13" x14ac:dyDescent="0.25">
      <c r="A70" s="58">
        <v>62</v>
      </c>
      <c r="B70" s="59">
        <f>'Valoración de portafolio'!B74</f>
        <v>0</v>
      </c>
      <c r="C70" s="60">
        <f>'Valoración de portafolio'!C74</f>
        <v>0</v>
      </c>
      <c r="D70" s="61" t="str">
        <f>'Valoración de portafolio'!L74</f>
        <v/>
      </c>
      <c r="E70" s="62">
        <v>1</v>
      </c>
      <c r="F70" s="61" t="str">
        <f>IFERROR('LMS Docente'!O72,"")</f>
        <v/>
      </c>
      <c r="G70" s="61">
        <f>'Valoración de capacitación'!J73</f>
        <v>0</v>
      </c>
      <c r="H70" s="61" t="str">
        <f>IFERROR('Part Act Acad y Extra Inst'!F73,"")</f>
        <v/>
      </c>
      <c r="I70" s="61">
        <f t="shared" si="3"/>
        <v>0.5</v>
      </c>
      <c r="J70" s="63"/>
      <c r="K70" s="64">
        <f t="shared" si="0"/>
        <v>0</v>
      </c>
      <c r="L70" s="62"/>
      <c r="M70" s="61">
        <f t="shared" si="4"/>
        <v>0.25</v>
      </c>
    </row>
    <row r="71" spans="1:13" x14ac:dyDescent="0.25">
      <c r="A71" s="58">
        <v>63</v>
      </c>
      <c r="B71" s="59">
        <f>'Valoración de portafolio'!B75</f>
        <v>0</v>
      </c>
      <c r="C71" s="60">
        <f>'Valoración de portafolio'!C75</f>
        <v>0</v>
      </c>
      <c r="D71" s="61" t="str">
        <f>'Valoración de portafolio'!L75</f>
        <v/>
      </c>
      <c r="E71" s="62">
        <v>1</v>
      </c>
      <c r="F71" s="61" t="str">
        <f>IFERROR('LMS Docente'!O73,"")</f>
        <v/>
      </c>
      <c r="G71" s="61">
        <f>'Valoración de capacitación'!J74</f>
        <v>0</v>
      </c>
      <c r="H71" s="61" t="str">
        <f>IFERROR('Part Act Acad y Extra Inst'!F74,"")</f>
        <v/>
      </c>
      <c r="I71" s="61">
        <f t="shared" si="3"/>
        <v>0.5</v>
      </c>
      <c r="J71" s="63"/>
      <c r="K71" s="64">
        <f t="shared" si="0"/>
        <v>0</v>
      </c>
      <c r="L71" s="62"/>
      <c r="M71" s="61">
        <f t="shared" si="4"/>
        <v>0.25</v>
      </c>
    </row>
    <row r="72" spans="1:13" x14ac:dyDescent="0.25">
      <c r="A72" s="58">
        <v>64</v>
      </c>
      <c r="B72" s="59">
        <f>'Valoración de portafolio'!B76</f>
        <v>0</v>
      </c>
      <c r="C72" s="60">
        <f>'Valoración de portafolio'!C76</f>
        <v>0</v>
      </c>
      <c r="D72" s="61" t="str">
        <f>'Valoración de portafolio'!L76</f>
        <v/>
      </c>
      <c r="E72" s="62">
        <v>1</v>
      </c>
      <c r="F72" s="61" t="str">
        <f>IFERROR('LMS Docente'!O74,"")</f>
        <v/>
      </c>
      <c r="G72" s="61">
        <f>'Valoración de capacitación'!J75</f>
        <v>0</v>
      </c>
      <c r="H72" s="61" t="str">
        <f>IFERROR('Part Act Acad y Extra Inst'!F75,"")</f>
        <v/>
      </c>
      <c r="I72" s="61">
        <f t="shared" si="3"/>
        <v>0.5</v>
      </c>
      <c r="J72" s="63"/>
      <c r="K72" s="64">
        <f t="shared" si="0"/>
        <v>0</v>
      </c>
      <c r="L72" s="62"/>
      <c r="M72" s="61">
        <f t="shared" si="4"/>
        <v>0.25</v>
      </c>
    </row>
    <row r="73" spans="1:13" x14ac:dyDescent="0.25">
      <c r="A73" s="58">
        <v>65</v>
      </c>
      <c r="B73" s="59">
        <f>'Valoración de portafolio'!B77</f>
        <v>0</v>
      </c>
      <c r="C73" s="60">
        <f>'Valoración de portafolio'!C77</f>
        <v>0</v>
      </c>
      <c r="D73" s="61" t="str">
        <f>'Valoración de portafolio'!L77</f>
        <v/>
      </c>
      <c r="E73" s="62">
        <v>1</v>
      </c>
      <c r="F73" s="61" t="str">
        <f>IFERROR('LMS Docente'!O75,"")</f>
        <v/>
      </c>
      <c r="G73" s="61">
        <f>'Valoración de capacitación'!J76</f>
        <v>0</v>
      </c>
      <c r="H73" s="61" t="str">
        <f>IFERROR('Part Act Acad y Extra Inst'!F76,"")</f>
        <v/>
      </c>
      <c r="I73" s="61">
        <f t="shared" si="3"/>
        <v>0.5</v>
      </c>
      <c r="J73" s="63"/>
      <c r="K73" s="64">
        <f t="shared" si="0"/>
        <v>0</v>
      </c>
      <c r="L73" s="62"/>
      <c r="M73" s="61">
        <f t="shared" si="4"/>
        <v>0.25</v>
      </c>
    </row>
    <row r="74" spans="1:13" x14ac:dyDescent="0.25">
      <c r="A74" s="58">
        <v>66</v>
      </c>
      <c r="B74" s="59">
        <f>'Valoración de portafolio'!B78</f>
        <v>0</v>
      </c>
      <c r="C74" s="60">
        <f>'Valoración de portafolio'!C78</f>
        <v>0</v>
      </c>
      <c r="D74" s="61" t="str">
        <f>'Valoración de portafolio'!L78</f>
        <v/>
      </c>
      <c r="E74" s="62">
        <v>1</v>
      </c>
      <c r="F74" s="61" t="str">
        <f>IFERROR('LMS Docente'!O76,"")</f>
        <v/>
      </c>
      <c r="G74" s="61">
        <f>'Valoración de capacitación'!J77</f>
        <v>0</v>
      </c>
      <c r="H74" s="61" t="str">
        <f>IFERROR('Part Act Acad y Extra Inst'!F77,"")</f>
        <v/>
      </c>
      <c r="I74" s="61">
        <f t="shared" si="3"/>
        <v>0.5</v>
      </c>
      <c r="J74" s="63"/>
      <c r="K74" s="64">
        <f t="shared" ref="K74:K108" si="5">IF(J74="E",100%,IF(J74="MB",90%,IF(J74="B",80%,IF(J74="R",50%,0))))</f>
        <v>0</v>
      </c>
      <c r="L74" s="62"/>
      <c r="M74" s="61">
        <f t="shared" si="4"/>
        <v>0.25</v>
      </c>
    </row>
    <row r="75" spans="1:13" x14ac:dyDescent="0.25">
      <c r="A75" s="58">
        <v>67</v>
      </c>
      <c r="B75" s="59">
        <f>'Valoración de portafolio'!B79</f>
        <v>0</v>
      </c>
      <c r="C75" s="60">
        <f>'Valoración de portafolio'!C79</f>
        <v>0</v>
      </c>
      <c r="D75" s="61" t="str">
        <f>'Valoración de portafolio'!L79</f>
        <v/>
      </c>
      <c r="E75" s="62">
        <v>1</v>
      </c>
      <c r="F75" s="61" t="str">
        <f>IFERROR('LMS Docente'!O77,"")</f>
        <v/>
      </c>
      <c r="G75" s="61">
        <f>'Valoración de capacitación'!J78</f>
        <v>0</v>
      </c>
      <c r="H75" s="61" t="str">
        <f>IFERROR('Part Act Acad y Extra Inst'!F78,"")</f>
        <v/>
      </c>
      <c r="I75" s="61">
        <f t="shared" si="3"/>
        <v>0.5</v>
      </c>
      <c r="J75" s="63"/>
      <c r="K75" s="64">
        <f t="shared" si="5"/>
        <v>0</v>
      </c>
      <c r="L75" s="62"/>
      <c r="M75" s="61">
        <f t="shared" si="4"/>
        <v>0.25</v>
      </c>
    </row>
    <row r="76" spans="1:13" x14ac:dyDescent="0.25">
      <c r="A76" s="58">
        <v>68</v>
      </c>
      <c r="B76" s="59">
        <f>'Valoración de portafolio'!B80</f>
        <v>0</v>
      </c>
      <c r="C76" s="60">
        <f>'Valoración de portafolio'!C80</f>
        <v>0</v>
      </c>
      <c r="D76" s="61" t="str">
        <f>'Valoración de portafolio'!L80</f>
        <v/>
      </c>
      <c r="E76" s="62">
        <v>1</v>
      </c>
      <c r="F76" s="61" t="str">
        <f>IFERROR('LMS Docente'!O78,"")</f>
        <v/>
      </c>
      <c r="G76" s="61">
        <f>'Valoración de capacitación'!J79</f>
        <v>0</v>
      </c>
      <c r="H76" s="61" t="str">
        <f>IFERROR('Part Act Acad y Extra Inst'!F79,"")</f>
        <v/>
      </c>
      <c r="I76" s="61">
        <f t="shared" si="3"/>
        <v>0.5</v>
      </c>
      <c r="J76" s="63"/>
      <c r="K76" s="64">
        <f t="shared" si="5"/>
        <v>0</v>
      </c>
      <c r="L76" s="62"/>
      <c r="M76" s="61">
        <f t="shared" si="4"/>
        <v>0.25</v>
      </c>
    </row>
    <row r="77" spans="1:13" x14ac:dyDescent="0.25">
      <c r="A77" s="58">
        <v>69</v>
      </c>
      <c r="B77" s="59">
        <f>'Valoración de portafolio'!B81</f>
        <v>0</v>
      </c>
      <c r="C77" s="60">
        <f>'Valoración de portafolio'!C81</f>
        <v>0</v>
      </c>
      <c r="D77" s="61" t="str">
        <f>'Valoración de portafolio'!L81</f>
        <v/>
      </c>
      <c r="E77" s="62">
        <v>1</v>
      </c>
      <c r="F77" s="61" t="str">
        <f>IFERROR('LMS Docente'!O79,"")</f>
        <v/>
      </c>
      <c r="G77" s="61">
        <f>'Valoración de capacitación'!J80</f>
        <v>0</v>
      </c>
      <c r="H77" s="61" t="str">
        <f>IFERROR('Part Act Acad y Extra Inst'!F80,"")</f>
        <v/>
      </c>
      <c r="I77" s="61">
        <f t="shared" si="3"/>
        <v>0.5</v>
      </c>
      <c r="J77" s="63"/>
      <c r="K77" s="64">
        <f t="shared" si="5"/>
        <v>0</v>
      </c>
      <c r="L77" s="62"/>
      <c r="M77" s="61">
        <f t="shared" si="4"/>
        <v>0.25</v>
      </c>
    </row>
    <row r="78" spans="1:13" x14ac:dyDescent="0.25">
      <c r="A78" s="58">
        <v>70</v>
      </c>
      <c r="B78" s="59">
        <f>'Valoración de portafolio'!B82</f>
        <v>0</v>
      </c>
      <c r="C78" s="60">
        <f>'Valoración de portafolio'!C82</f>
        <v>0</v>
      </c>
      <c r="D78" s="61" t="str">
        <f>'Valoración de portafolio'!L82</f>
        <v/>
      </c>
      <c r="E78" s="62">
        <v>1</v>
      </c>
      <c r="F78" s="61" t="str">
        <f>IFERROR('LMS Docente'!O80,"")</f>
        <v/>
      </c>
      <c r="G78" s="61">
        <f>'Valoración de capacitación'!J81</f>
        <v>0</v>
      </c>
      <c r="H78" s="61" t="str">
        <f>IFERROR('Part Act Acad y Extra Inst'!F81,"")</f>
        <v/>
      </c>
      <c r="I78" s="61">
        <f t="shared" si="3"/>
        <v>0.5</v>
      </c>
      <c r="J78" s="63"/>
      <c r="K78" s="64">
        <f t="shared" si="5"/>
        <v>0</v>
      </c>
      <c r="L78" s="62"/>
      <c r="M78" s="61">
        <f t="shared" si="4"/>
        <v>0.25</v>
      </c>
    </row>
    <row r="79" spans="1:13" x14ac:dyDescent="0.25">
      <c r="A79" s="58">
        <v>71</v>
      </c>
      <c r="B79" s="59">
        <f>'Valoración de portafolio'!B83</f>
        <v>0</v>
      </c>
      <c r="C79" s="60">
        <f>'Valoración de portafolio'!C83</f>
        <v>0</v>
      </c>
      <c r="D79" s="61" t="str">
        <f>'Valoración de portafolio'!L83</f>
        <v/>
      </c>
      <c r="E79" s="62">
        <v>1</v>
      </c>
      <c r="F79" s="61" t="str">
        <f>IFERROR('LMS Docente'!O81,"")</f>
        <v/>
      </c>
      <c r="G79" s="61">
        <f>'Valoración de capacitación'!J82</f>
        <v>0</v>
      </c>
      <c r="H79" s="61" t="str">
        <f>IFERROR('Part Act Acad y Extra Inst'!F82,"")</f>
        <v/>
      </c>
      <c r="I79" s="61">
        <f t="shared" si="3"/>
        <v>0.5</v>
      </c>
      <c r="J79" s="63"/>
      <c r="K79" s="64">
        <f t="shared" si="5"/>
        <v>0</v>
      </c>
      <c r="L79" s="62"/>
      <c r="M79" s="61">
        <f t="shared" si="4"/>
        <v>0.25</v>
      </c>
    </row>
    <row r="80" spans="1:13" x14ac:dyDescent="0.25">
      <c r="A80" s="58">
        <v>72</v>
      </c>
      <c r="B80" s="59">
        <f>'Valoración de portafolio'!B84</f>
        <v>0</v>
      </c>
      <c r="C80" s="60">
        <f>'Valoración de portafolio'!C84</f>
        <v>0</v>
      </c>
      <c r="D80" s="61" t="str">
        <f>'Valoración de portafolio'!L84</f>
        <v/>
      </c>
      <c r="E80" s="62">
        <v>1</v>
      </c>
      <c r="F80" s="61" t="str">
        <f>IFERROR('LMS Docente'!O82,"")</f>
        <v/>
      </c>
      <c r="G80" s="61">
        <f>'Valoración de capacitación'!J83</f>
        <v>0</v>
      </c>
      <c r="H80" s="61" t="str">
        <f>IFERROR('Part Act Acad y Extra Inst'!F83,"")</f>
        <v/>
      </c>
      <c r="I80" s="61">
        <f t="shared" si="3"/>
        <v>0.5</v>
      </c>
      <c r="J80" s="63"/>
      <c r="K80" s="64">
        <f t="shared" si="5"/>
        <v>0</v>
      </c>
      <c r="L80" s="62"/>
      <c r="M80" s="61">
        <f t="shared" si="4"/>
        <v>0.25</v>
      </c>
    </row>
    <row r="81" spans="1:13" x14ac:dyDescent="0.25">
      <c r="A81" s="58">
        <v>73</v>
      </c>
      <c r="B81" s="59">
        <f>'Valoración de portafolio'!B85</f>
        <v>0</v>
      </c>
      <c r="C81" s="60">
        <f>'Valoración de portafolio'!C85</f>
        <v>0</v>
      </c>
      <c r="D81" s="61" t="str">
        <f>'Valoración de portafolio'!L85</f>
        <v/>
      </c>
      <c r="E81" s="62">
        <v>1</v>
      </c>
      <c r="F81" s="61" t="str">
        <f>IFERROR('LMS Docente'!O83,"")</f>
        <v/>
      </c>
      <c r="G81" s="61">
        <f>'Valoración de capacitación'!J84</f>
        <v>0</v>
      </c>
      <c r="H81" s="61" t="str">
        <f>IFERROR('Part Act Acad y Extra Inst'!F84,"")</f>
        <v/>
      </c>
      <c r="I81" s="61">
        <f t="shared" si="3"/>
        <v>0.5</v>
      </c>
      <c r="J81" s="63"/>
      <c r="K81" s="64">
        <f t="shared" si="5"/>
        <v>0</v>
      </c>
      <c r="L81" s="62"/>
      <c r="M81" s="61">
        <f t="shared" si="4"/>
        <v>0.25</v>
      </c>
    </row>
    <row r="82" spans="1:13" x14ac:dyDescent="0.25">
      <c r="A82" s="58">
        <v>74</v>
      </c>
      <c r="B82" s="59">
        <f>'Valoración de portafolio'!B86</f>
        <v>0</v>
      </c>
      <c r="C82" s="60">
        <f>'Valoración de portafolio'!C86</f>
        <v>0</v>
      </c>
      <c r="D82" s="61" t="str">
        <f>'Valoración de portafolio'!L86</f>
        <v/>
      </c>
      <c r="E82" s="62">
        <v>1</v>
      </c>
      <c r="F82" s="61" t="str">
        <f>IFERROR('LMS Docente'!O84,"")</f>
        <v/>
      </c>
      <c r="G82" s="61">
        <f>'Valoración de capacitación'!J85</f>
        <v>0</v>
      </c>
      <c r="H82" s="61" t="str">
        <f>IFERROR('Part Act Acad y Extra Inst'!F85,"")</f>
        <v/>
      </c>
      <c r="I82" s="61">
        <f t="shared" si="3"/>
        <v>0.5</v>
      </c>
      <c r="J82" s="63"/>
      <c r="K82" s="64">
        <f t="shared" si="5"/>
        <v>0</v>
      </c>
      <c r="L82" s="62"/>
      <c r="M82" s="61">
        <f t="shared" si="4"/>
        <v>0.25</v>
      </c>
    </row>
    <row r="83" spans="1:13" x14ac:dyDescent="0.25">
      <c r="A83" s="58">
        <v>75</v>
      </c>
      <c r="B83" s="59">
        <f>'Valoración de portafolio'!B87</f>
        <v>0</v>
      </c>
      <c r="C83" s="60">
        <f>'Valoración de portafolio'!C87</f>
        <v>0</v>
      </c>
      <c r="D83" s="61" t="str">
        <f>'Valoración de portafolio'!L87</f>
        <v/>
      </c>
      <c r="E83" s="62">
        <v>1</v>
      </c>
      <c r="F83" s="61" t="str">
        <f>IFERROR('LMS Docente'!O85,"")</f>
        <v/>
      </c>
      <c r="G83" s="61">
        <f>'Valoración de capacitación'!J86</f>
        <v>0</v>
      </c>
      <c r="H83" s="61" t="str">
        <f>IFERROR('Part Act Acad y Extra Inst'!F86,"")</f>
        <v/>
      </c>
      <c r="I83" s="61">
        <f t="shared" si="3"/>
        <v>0.5</v>
      </c>
      <c r="J83" s="63"/>
      <c r="K83" s="64">
        <f t="shared" si="5"/>
        <v>0</v>
      </c>
      <c r="L83" s="62"/>
      <c r="M83" s="61">
        <f t="shared" si="4"/>
        <v>0.25</v>
      </c>
    </row>
    <row r="84" spans="1:13" x14ac:dyDescent="0.25">
      <c r="A84" s="58">
        <v>76</v>
      </c>
      <c r="B84" s="59">
        <f>'Valoración de portafolio'!B88</f>
        <v>0</v>
      </c>
      <c r="C84" s="60">
        <f>'Valoración de portafolio'!C88</f>
        <v>0</v>
      </c>
      <c r="D84" s="61" t="str">
        <f>'Valoración de portafolio'!L88</f>
        <v/>
      </c>
      <c r="E84" s="62">
        <v>1</v>
      </c>
      <c r="F84" s="61" t="str">
        <f>IFERROR('LMS Docente'!O86,"")</f>
        <v/>
      </c>
      <c r="G84" s="61">
        <f>'Valoración de capacitación'!J87</f>
        <v>0</v>
      </c>
      <c r="H84" s="61" t="str">
        <f>IFERROR('Part Act Acad y Extra Inst'!F87,"")</f>
        <v/>
      </c>
      <c r="I84" s="61">
        <f t="shared" si="3"/>
        <v>0.5</v>
      </c>
      <c r="J84" s="63"/>
      <c r="K84" s="64">
        <f t="shared" si="5"/>
        <v>0</v>
      </c>
      <c r="L84" s="62"/>
      <c r="M84" s="61">
        <f t="shared" si="4"/>
        <v>0.25</v>
      </c>
    </row>
    <row r="85" spans="1:13" x14ac:dyDescent="0.25">
      <c r="A85" s="58">
        <v>77</v>
      </c>
      <c r="B85" s="59">
        <f>'Valoración de portafolio'!B89</f>
        <v>0</v>
      </c>
      <c r="C85" s="60">
        <f>'Valoración de portafolio'!C89</f>
        <v>0</v>
      </c>
      <c r="D85" s="61" t="str">
        <f>'Valoración de portafolio'!L89</f>
        <v/>
      </c>
      <c r="E85" s="62">
        <v>1</v>
      </c>
      <c r="F85" s="61" t="str">
        <f>IFERROR('LMS Docente'!O87,"")</f>
        <v/>
      </c>
      <c r="G85" s="61">
        <f>'Valoración de capacitación'!J88</f>
        <v>0</v>
      </c>
      <c r="H85" s="61" t="str">
        <f>IFERROR('Part Act Acad y Extra Inst'!F88,"")</f>
        <v/>
      </c>
      <c r="I85" s="61">
        <f t="shared" si="3"/>
        <v>0.5</v>
      </c>
      <c r="J85" s="63"/>
      <c r="K85" s="64">
        <f t="shared" si="5"/>
        <v>0</v>
      </c>
      <c r="L85" s="62"/>
      <c r="M85" s="61">
        <f t="shared" si="4"/>
        <v>0.25</v>
      </c>
    </row>
    <row r="86" spans="1:13" x14ac:dyDescent="0.25">
      <c r="A86" s="58">
        <v>78</v>
      </c>
      <c r="B86" s="59">
        <f>'Valoración de portafolio'!B90</f>
        <v>0</v>
      </c>
      <c r="C86" s="60">
        <f>'Valoración de portafolio'!C90</f>
        <v>0</v>
      </c>
      <c r="D86" s="61" t="str">
        <f>'Valoración de portafolio'!L90</f>
        <v/>
      </c>
      <c r="E86" s="62">
        <v>1</v>
      </c>
      <c r="F86" s="61" t="str">
        <f>IFERROR('LMS Docente'!O88,"")</f>
        <v/>
      </c>
      <c r="G86" s="61">
        <f>'Valoración de capacitación'!J89</f>
        <v>0</v>
      </c>
      <c r="H86" s="61" t="str">
        <f>IFERROR('Part Act Acad y Extra Inst'!F89,"")</f>
        <v/>
      </c>
      <c r="I86" s="61">
        <f t="shared" si="3"/>
        <v>0.5</v>
      </c>
      <c r="J86" s="63"/>
      <c r="K86" s="64">
        <f t="shared" si="5"/>
        <v>0</v>
      </c>
      <c r="L86" s="62"/>
      <c r="M86" s="61">
        <f t="shared" si="4"/>
        <v>0.25</v>
      </c>
    </row>
    <row r="87" spans="1:13" x14ac:dyDescent="0.25">
      <c r="A87" s="58">
        <v>79</v>
      </c>
      <c r="B87" s="59">
        <f>'Valoración de portafolio'!B91</f>
        <v>0</v>
      </c>
      <c r="C87" s="60">
        <f>'Valoración de portafolio'!C91</f>
        <v>0</v>
      </c>
      <c r="D87" s="61" t="str">
        <f>'Valoración de portafolio'!L91</f>
        <v/>
      </c>
      <c r="E87" s="62">
        <v>1</v>
      </c>
      <c r="F87" s="61" t="str">
        <f>IFERROR('LMS Docente'!O89,"")</f>
        <v/>
      </c>
      <c r="G87" s="61">
        <f>'Valoración de capacitación'!J90</f>
        <v>0</v>
      </c>
      <c r="H87" s="61" t="str">
        <f>IFERROR('Part Act Acad y Extra Inst'!F90,"")</f>
        <v/>
      </c>
      <c r="I87" s="61">
        <f t="shared" si="3"/>
        <v>0.5</v>
      </c>
      <c r="J87" s="63"/>
      <c r="K87" s="64">
        <f t="shared" si="5"/>
        <v>0</v>
      </c>
      <c r="L87" s="62"/>
      <c r="M87" s="61">
        <f t="shared" si="4"/>
        <v>0.25</v>
      </c>
    </row>
    <row r="88" spans="1:13" x14ac:dyDescent="0.25">
      <c r="A88" s="58">
        <v>80</v>
      </c>
      <c r="B88" s="59">
        <f>'Valoración de portafolio'!B92</f>
        <v>0</v>
      </c>
      <c r="C88" s="60">
        <f>'Valoración de portafolio'!C92</f>
        <v>0</v>
      </c>
      <c r="D88" s="61" t="str">
        <f>'Valoración de portafolio'!L92</f>
        <v/>
      </c>
      <c r="E88" s="62">
        <v>1</v>
      </c>
      <c r="F88" s="61" t="str">
        <f>IFERROR('LMS Docente'!O90,"")</f>
        <v/>
      </c>
      <c r="G88" s="61">
        <f>'Valoración de capacitación'!J91</f>
        <v>0</v>
      </c>
      <c r="H88" s="61" t="str">
        <f>IFERROR('Part Act Acad y Extra Inst'!F91,"")</f>
        <v/>
      </c>
      <c r="I88" s="61">
        <f t="shared" si="3"/>
        <v>0.5</v>
      </c>
      <c r="J88" s="63"/>
      <c r="K88" s="64">
        <f t="shared" si="5"/>
        <v>0</v>
      </c>
      <c r="L88" s="62"/>
      <c r="M88" s="61">
        <f t="shared" si="4"/>
        <v>0.25</v>
      </c>
    </row>
    <row r="89" spans="1:13" x14ac:dyDescent="0.25">
      <c r="A89" s="58">
        <v>81</v>
      </c>
      <c r="B89" s="59">
        <f>'Valoración de portafolio'!B93</f>
        <v>0</v>
      </c>
      <c r="C89" s="60">
        <f>'Valoración de portafolio'!C93</f>
        <v>0</v>
      </c>
      <c r="D89" s="61" t="str">
        <f>'Valoración de portafolio'!L93</f>
        <v/>
      </c>
      <c r="E89" s="62">
        <v>1</v>
      </c>
      <c r="F89" s="61" t="str">
        <f>IFERROR('LMS Docente'!O91,"")</f>
        <v/>
      </c>
      <c r="G89" s="61">
        <f>'Valoración de capacitación'!J92</f>
        <v>0</v>
      </c>
      <c r="H89" s="61" t="str">
        <f>IFERROR('Part Act Acad y Extra Inst'!F92,"")</f>
        <v/>
      </c>
      <c r="I89" s="61">
        <f t="shared" si="3"/>
        <v>0.5</v>
      </c>
      <c r="J89" s="63"/>
      <c r="K89" s="64">
        <f t="shared" si="5"/>
        <v>0</v>
      </c>
      <c r="L89" s="62"/>
      <c r="M89" s="61">
        <f t="shared" si="4"/>
        <v>0.25</v>
      </c>
    </row>
    <row r="90" spans="1:13" x14ac:dyDescent="0.25">
      <c r="A90" s="58">
        <v>82</v>
      </c>
      <c r="B90" s="59">
        <f>'Valoración de portafolio'!B94</f>
        <v>0</v>
      </c>
      <c r="C90" s="60">
        <f>'Valoración de portafolio'!C94</f>
        <v>0</v>
      </c>
      <c r="D90" s="61" t="str">
        <f>'Valoración de portafolio'!L94</f>
        <v/>
      </c>
      <c r="E90" s="62">
        <v>1</v>
      </c>
      <c r="F90" s="61" t="str">
        <f>IFERROR('LMS Docente'!O92,"")</f>
        <v/>
      </c>
      <c r="G90" s="61">
        <f>'Valoración de capacitación'!J93</f>
        <v>0</v>
      </c>
      <c r="H90" s="61" t="str">
        <f>IFERROR('Part Act Acad y Extra Inst'!F93,"")</f>
        <v/>
      </c>
      <c r="I90" s="61">
        <f t="shared" si="3"/>
        <v>0.5</v>
      </c>
      <c r="J90" s="63"/>
      <c r="K90" s="64">
        <f t="shared" si="5"/>
        <v>0</v>
      </c>
      <c r="L90" s="62"/>
      <c r="M90" s="61">
        <f t="shared" si="4"/>
        <v>0.25</v>
      </c>
    </row>
    <row r="91" spans="1:13" x14ac:dyDescent="0.25">
      <c r="A91" s="58">
        <v>83</v>
      </c>
      <c r="B91" s="59">
        <f>'Valoración de portafolio'!B95</f>
        <v>0</v>
      </c>
      <c r="C91" s="60">
        <f>'Valoración de portafolio'!C95</f>
        <v>0</v>
      </c>
      <c r="D91" s="61" t="str">
        <f>'Valoración de portafolio'!L95</f>
        <v/>
      </c>
      <c r="E91" s="62">
        <v>1</v>
      </c>
      <c r="F91" s="61" t="str">
        <f>IFERROR('LMS Docente'!O93,"")</f>
        <v/>
      </c>
      <c r="G91" s="61">
        <f>'Valoración de capacitación'!J94</f>
        <v>0</v>
      </c>
      <c r="H91" s="61" t="str">
        <f>IFERROR('Part Act Acad y Extra Inst'!F94,"")</f>
        <v/>
      </c>
      <c r="I91" s="61">
        <f t="shared" si="3"/>
        <v>0.5</v>
      </c>
      <c r="J91" s="63"/>
      <c r="K91" s="64">
        <f t="shared" si="5"/>
        <v>0</v>
      </c>
      <c r="L91" s="62"/>
      <c r="M91" s="61">
        <f t="shared" si="4"/>
        <v>0.25</v>
      </c>
    </row>
    <row r="92" spans="1:13" x14ac:dyDescent="0.25">
      <c r="A92" s="58">
        <v>84</v>
      </c>
      <c r="B92" s="59">
        <f>'Valoración de portafolio'!B96</f>
        <v>0</v>
      </c>
      <c r="C92" s="60">
        <f>'Valoración de portafolio'!C96</f>
        <v>0</v>
      </c>
      <c r="D92" s="61" t="str">
        <f>'Valoración de portafolio'!L96</f>
        <v/>
      </c>
      <c r="E92" s="62">
        <v>1</v>
      </c>
      <c r="F92" s="61" t="str">
        <f>IFERROR('LMS Docente'!O94,"")</f>
        <v/>
      </c>
      <c r="G92" s="61">
        <f>'Valoración de capacitación'!J95</f>
        <v>0</v>
      </c>
      <c r="H92" s="61" t="str">
        <f>IFERROR('Part Act Acad y Extra Inst'!F95,"")</f>
        <v/>
      </c>
      <c r="I92" s="61">
        <f t="shared" si="3"/>
        <v>0.5</v>
      </c>
      <c r="J92" s="63"/>
      <c r="K92" s="64">
        <f t="shared" si="5"/>
        <v>0</v>
      </c>
      <c r="L92" s="62"/>
      <c r="M92" s="61">
        <f t="shared" si="4"/>
        <v>0.25</v>
      </c>
    </row>
    <row r="93" spans="1:13" x14ac:dyDescent="0.25">
      <c r="A93" s="58">
        <v>85</v>
      </c>
      <c r="B93" s="59">
        <f>'Valoración de portafolio'!B97</f>
        <v>0</v>
      </c>
      <c r="C93" s="60">
        <f>'Valoración de portafolio'!C97</f>
        <v>0</v>
      </c>
      <c r="D93" s="61" t="str">
        <f>'Valoración de portafolio'!L97</f>
        <v/>
      </c>
      <c r="E93" s="62">
        <v>1</v>
      </c>
      <c r="F93" s="61" t="str">
        <f>IFERROR('LMS Docente'!O95,"")</f>
        <v/>
      </c>
      <c r="G93" s="61">
        <f>'Valoración de capacitación'!J96</f>
        <v>0</v>
      </c>
      <c r="H93" s="61" t="str">
        <f>IFERROR('Part Act Acad y Extra Inst'!F96,"")</f>
        <v/>
      </c>
      <c r="I93" s="61">
        <f t="shared" si="3"/>
        <v>0.5</v>
      </c>
      <c r="J93" s="63"/>
      <c r="K93" s="64">
        <f t="shared" si="5"/>
        <v>0</v>
      </c>
      <c r="L93" s="62"/>
      <c r="M93" s="61">
        <f t="shared" si="4"/>
        <v>0.25</v>
      </c>
    </row>
    <row r="94" spans="1:13" x14ac:dyDescent="0.25">
      <c r="A94" s="58">
        <v>86</v>
      </c>
      <c r="B94" s="59">
        <f>'Valoración de portafolio'!B98</f>
        <v>0</v>
      </c>
      <c r="C94" s="60">
        <f>'Valoración de portafolio'!C98</f>
        <v>0</v>
      </c>
      <c r="D94" s="61" t="str">
        <f>'Valoración de portafolio'!L98</f>
        <v/>
      </c>
      <c r="E94" s="62">
        <v>1</v>
      </c>
      <c r="F94" s="61" t="str">
        <f>IFERROR('LMS Docente'!O96,"")</f>
        <v/>
      </c>
      <c r="G94" s="61">
        <f>'Valoración de capacitación'!J97</f>
        <v>0</v>
      </c>
      <c r="H94" s="61" t="str">
        <f>IFERROR('Part Act Acad y Extra Inst'!F97,"")</f>
        <v/>
      </c>
      <c r="I94" s="61">
        <f t="shared" si="3"/>
        <v>0.5</v>
      </c>
      <c r="J94" s="63"/>
      <c r="K94" s="64">
        <f t="shared" si="5"/>
        <v>0</v>
      </c>
      <c r="L94" s="62"/>
      <c r="M94" s="61">
        <f t="shared" si="4"/>
        <v>0.25</v>
      </c>
    </row>
    <row r="95" spans="1:13" x14ac:dyDescent="0.25">
      <c r="A95" s="58">
        <v>87</v>
      </c>
      <c r="B95" s="59">
        <f>'Valoración de portafolio'!B99</f>
        <v>0</v>
      </c>
      <c r="C95" s="60">
        <f>'Valoración de portafolio'!C99</f>
        <v>0</v>
      </c>
      <c r="D95" s="61" t="str">
        <f>'Valoración de portafolio'!L99</f>
        <v/>
      </c>
      <c r="E95" s="62">
        <v>1</v>
      </c>
      <c r="F95" s="61" t="str">
        <f>IFERROR('LMS Docente'!O97,"")</f>
        <v/>
      </c>
      <c r="G95" s="61">
        <f>'Valoración de capacitación'!J98</f>
        <v>0</v>
      </c>
      <c r="H95" s="61" t="str">
        <f>IFERROR('Part Act Acad y Extra Inst'!F98,"")</f>
        <v/>
      </c>
      <c r="I95" s="61">
        <f t="shared" si="3"/>
        <v>0.5</v>
      </c>
      <c r="J95" s="63"/>
      <c r="K95" s="64">
        <f t="shared" si="5"/>
        <v>0</v>
      </c>
      <c r="L95" s="62"/>
      <c r="M95" s="61">
        <f t="shared" si="4"/>
        <v>0.25</v>
      </c>
    </row>
    <row r="96" spans="1:13" x14ac:dyDescent="0.25">
      <c r="A96" s="58">
        <v>88</v>
      </c>
      <c r="B96" s="59">
        <f>'Valoración de portafolio'!B100</f>
        <v>0</v>
      </c>
      <c r="C96" s="60">
        <f>'Valoración de portafolio'!C100</f>
        <v>0</v>
      </c>
      <c r="D96" s="61" t="str">
        <f>'Valoración de portafolio'!L100</f>
        <v/>
      </c>
      <c r="E96" s="62">
        <v>1</v>
      </c>
      <c r="F96" s="61" t="str">
        <f>IFERROR('LMS Docente'!O98,"")</f>
        <v/>
      </c>
      <c r="G96" s="61">
        <f>'Valoración de capacitación'!J99</f>
        <v>0</v>
      </c>
      <c r="H96" s="61" t="str">
        <f>IFERROR('Part Act Acad y Extra Inst'!F99,"")</f>
        <v/>
      </c>
      <c r="I96" s="61">
        <f t="shared" si="3"/>
        <v>0.5</v>
      </c>
      <c r="J96" s="63"/>
      <c r="K96" s="64">
        <f t="shared" si="5"/>
        <v>0</v>
      </c>
      <c r="L96" s="62"/>
      <c r="M96" s="61">
        <f t="shared" si="4"/>
        <v>0.25</v>
      </c>
    </row>
    <row r="97" spans="1:13" x14ac:dyDescent="0.25">
      <c r="A97" s="58">
        <v>89</v>
      </c>
      <c r="B97" s="59">
        <f>'Valoración de portafolio'!B101</f>
        <v>0</v>
      </c>
      <c r="C97" s="60">
        <f>'Valoración de portafolio'!C101</f>
        <v>0</v>
      </c>
      <c r="D97" s="61" t="str">
        <f>'Valoración de portafolio'!L101</f>
        <v/>
      </c>
      <c r="E97" s="62">
        <v>1</v>
      </c>
      <c r="F97" s="61" t="str">
        <f>IFERROR('LMS Docente'!O99,"")</f>
        <v/>
      </c>
      <c r="G97" s="61">
        <f>'Valoración de capacitación'!J100</f>
        <v>0</v>
      </c>
      <c r="H97" s="61" t="str">
        <f>IFERROR('Part Act Acad y Extra Inst'!F100,"")</f>
        <v/>
      </c>
      <c r="I97" s="61">
        <f t="shared" si="3"/>
        <v>0.5</v>
      </c>
      <c r="J97" s="63"/>
      <c r="K97" s="64">
        <f t="shared" si="5"/>
        <v>0</v>
      </c>
      <c r="L97" s="62"/>
      <c r="M97" s="61">
        <f t="shared" si="4"/>
        <v>0.25</v>
      </c>
    </row>
    <row r="98" spans="1:13" x14ac:dyDescent="0.25">
      <c r="A98" s="58">
        <v>90</v>
      </c>
      <c r="B98" s="59">
        <f>'Valoración de portafolio'!B102</f>
        <v>0</v>
      </c>
      <c r="C98" s="60">
        <f>'Valoración de portafolio'!C102</f>
        <v>0</v>
      </c>
      <c r="D98" s="61" t="str">
        <f>'Valoración de portafolio'!L102</f>
        <v/>
      </c>
      <c r="E98" s="62">
        <v>1</v>
      </c>
      <c r="F98" s="61" t="str">
        <f>IFERROR('LMS Docente'!O100,"")</f>
        <v/>
      </c>
      <c r="G98" s="61">
        <f>'Valoración de capacitación'!J101</f>
        <v>0</v>
      </c>
      <c r="H98" s="61" t="str">
        <f>IFERROR('Part Act Acad y Extra Inst'!F101,"")</f>
        <v/>
      </c>
      <c r="I98" s="61">
        <f t="shared" si="3"/>
        <v>0.5</v>
      </c>
      <c r="J98" s="63"/>
      <c r="K98" s="64">
        <f t="shared" si="5"/>
        <v>0</v>
      </c>
      <c r="L98" s="62"/>
      <c r="M98" s="61">
        <f t="shared" si="4"/>
        <v>0.25</v>
      </c>
    </row>
    <row r="99" spans="1:13" x14ac:dyDescent="0.25">
      <c r="A99" s="58">
        <v>91</v>
      </c>
      <c r="B99" s="59">
        <f>'Valoración de portafolio'!B103</f>
        <v>0</v>
      </c>
      <c r="C99" s="60">
        <f>'Valoración de portafolio'!C103</f>
        <v>0</v>
      </c>
      <c r="D99" s="61" t="str">
        <f>'Valoración de portafolio'!L103</f>
        <v/>
      </c>
      <c r="E99" s="62">
        <v>1</v>
      </c>
      <c r="F99" s="61" t="str">
        <f>IFERROR('LMS Docente'!O101,"")</f>
        <v/>
      </c>
      <c r="G99" s="61">
        <f>'Valoración de capacitación'!J102</f>
        <v>0</v>
      </c>
      <c r="H99" s="61" t="str">
        <f>IFERROR('Part Act Acad y Extra Inst'!F102,"")</f>
        <v/>
      </c>
      <c r="I99" s="61">
        <f t="shared" si="3"/>
        <v>0.5</v>
      </c>
      <c r="J99" s="63"/>
      <c r="K99" s="64">
        <f t="shared" si="5"/>
        <v>0</v>
      </c>
      <c r="L99" s="62"/>
      <c r="M99" s="61">
        <f t="shared" si="4"/>
        <v>0.25</v>
      </c>
    </row>
    <row r="100" spans="1:13" x14ac:dyDescent="0.25">
      <c r="A100" s="58">
        <v>92</v>
      </c>
      <c r="B100" s="59">
        <f>'Valoración de portafolio'!B104</f>
        <v>0</v>
      </c>
      <c r="C100" s="60">
        <f>'Valoración de portafolio'!C104</f>
        <v>0</v>
      </c>
      <c r="D100" s="61" t="str">
        <f>'Valoración de portafolio'!L104</f>
        <v/>
      </c>
      <c r="E100" s="62">
        <v>1</v>
      </c>
      <c r="F100" s="61" t="str">
        <f>IFERROR('LMS Docente'!O102,"")</f>
        <v/>
      </c>
      <c r="G100" s="61">
        <f>'Valoración de capacitación'!J103</f>
        <v>0</v>
      </c>
      <c r="H100" s="61" t="str">
        <f>IFERROR('Part Act Acad y Extra Inst'!F103,"")</f>
        <v/>
      </c>
      <c r="I100" s="61">
        <f t="shared" si="3"/>
        <v>0.5</v>
      </c>
      <c r="J100" s="63"/>
      <c r="K100" s="64">
        <f t="shared" si="5"/>
        <v>0</v>
      </c>
      <c r="L100" s="62"/>
      <c r="M100" s="61">
        <f t="shared" si="4"/>
        <v>0.25</v>
      </c>
    </row>
    <row r="101" spans="1:13" x14ac:dyDescent="0.25">
      <c r="A101" s="58">
        <v>93</v>
      </c>
      <c r="B101" s="59">
        <f>'Valoración de portafolio'!B105</f>
        <v>0</v>
      </c>
      <c r="C101" s="60">
        <f>'Valoración de portafolio'!C105</f>
        <v>0</v>
      </c>
      <c r="D101" s="61" t="str">
        <f>'Valoración de portafolio'!L105</f>
        <v/>
      </c>
      <c r="E101" s="62">
        <v>1</v>
      </c>
      <c r="F101" s="61" t="str">
        <f>IFERROR('LMS Docente'!O103,"")</f>
        <v/>
      </c>
      <c r="G101" s="61">
        <f>'Valoración de capacitación'!J104</f>
        <v>0</v>
      </c>
      <c r="H101" s="61" t="str">
        <f>IFERROR('Part Act Acad y Extra Inst'!F104,"")</f>
        <v/>
      </c>
      <c r="I101" s="61">
        <f t="shared" si="3"/>
        <v>0.5</v>
      </c>
      <c r="J101" s="63"/>
      <c r="K101" s="64">
        <f t="shared" si="5"/>
        <v>0</v>
      </c>
      <c r="L101" s="62"/>
      <c r="M101" s="61">
        <f t="shared" si="4"/>
        <v>0.25</v>
      </c>
    </row>
    <row r="102" spans="1:13" x14ac:dyDescent="0.25">
      <c r="A102" s="58">
        <v>94</v>
      </c>
      <c r="B102" s="59">
        <f>'Valoración de portafolio'!B106</f>
        <v>0</v>
      </c>
      <c r="C102" s="60">
        <f>'Valoración de portafolio'!C106</f>
        <v>0</v>
      </c>
      <c r="D102" s="61" t="str">
        <f>'Valoración de portafolio'!L106</f>
        <v/>
      </c>
      <c r="E102" s="62">
        <v>1</v>
      </c>
      <c r="F102" s="61" t="str">
        <f>IFERROR('LMS Docente'!O104,"")</f>
        <v/>
      </c>
      <c r="G102" s="61">
        <f>'Valoración de capacitación'!J105</f>
        <v>0</v>
      </c>
      <c r="H102" s="61" t="str">
        <f>IFERROR('Part Act Acad y Extra Inst'!F105,"")</f>
        <v/>
      </c>
      <c r="I102" s="61">
        <f t="shared" si="3"/>
        <v>0.5</v>
      </c>
      <c r="J102" s="63"/>
      <c r="K102" s="64">
        <f t="shared" si="5"/>
        <v>0</v>
      </c>
      <c r="L102" s="62"/>
      <c r="M102" s="61">
        <f t="shared" si="4"/>
        <v>0.25</v>
      </c>
    </row>
    <row r="103" spans="1:13" x14ac:dyDescent="0.25">
      <c r="A103" s="58">
        <v>95</v>
      </c>
      <c r="B103" s="59">
        <f>'Valoración de portafolio'!B107</f>
        <v>0</v>
      </c>
      <c r="C103" s="60">
        <f>'Valoración de portafolio'!C107</f>
        <v>0</v>
      </c>
      <c r="D103" s="61" t="str">
        <f>'Valoración de portafolio'!L107</f>
        <v/>
      </c>
      <c r="E103" s="62">
        <v>1</v>
      </c>
      <c r="F103" s="61" t="str">
        <f>IFERROR('LMS Docente'!O105,"")</f>
        <v/>
      </c>
      <c r="G103" s="61">
        <f>'Valoración de capacitación'!J106</f>
        <v>0</v>
      </c>
      <c r="H103" s="61" t="str">
        <f>IFERROR('Part Act Acad y Extra Inst'!F106,"")</f>
        <v/>
      </c>
      <c r="I103" s="61">
        <f t="shared" si="3"/>
        <v>0.5</v>
      </c>
      <c r="J103" s="63"/>
      <c r="K103" s="64">
        <f t="shared" si="5"/>
        <v>0</v>
      </c>
      <c r="L103" s="62"/>
      <c r="M103" s="61">
        <f t="shared" si="4"/>
        <v>0.25</v>
      </c>
    </row>
    <row r="104" spans="1:13" x14ac:dyDescent="0.25">
      <c r="A104" s="58">
        <v>96</v>
      </c>
      <c r="B104" s="59">
        <f>'Valoración de portafolio'!B108</f>
        <v>0</v>
      </c>
      <c r="C104" s="60">
        <f>'Valoración de portafolio'!C108</f>
        <v>0</v>
      </c>
      <c r="D104" s="61" t="str">
        <f>'Valoración de portafolio'!L108</f>
        <v/>
      </c>
      <c r="E104" s="62">
        <v>1</v>
      </c>
      <c r="F104" s="61" t="str">
        <f>IFERROR('LMS Docente'!O106,"")</f>
        <v/>
      </c>
      <c r="G104" s="61">
        <f>'Valoración de capacitación'!J107</f>
        <v>0</v>
      </c>
      <c r="H104" s="61" t="str">
        <f>IFERROR('Part Act Acad y Extra Inst'!F107,"")</f>
        <v/>
      </c>
      <c r="I104" s="61">
        <f t="shared" si="3"/>
        <v>0.5</v>
      </c>
      <c r="J104" s="63"/>
      <c r="K104" s="64">
        <f t="shared" si="5"/>
        <v>0</v>
      </c>
      <c r="L104" s="62"/>
      <c r="M104" s="61">
        <f t="shared" si="4"/>
        <v>0.25</v>
      </c>
    </row>
    <row r="105" spans="1:13" x14ac:dyDescent="0.25">
      <c r="A105" s="58">
        <v>97</v>
      </c>
      <c r="B105" s="59">
        <f>'Valoración de portafolio'!B109</f>
        <v>0</v>
      </c>
      <c r="C105" s="60">
        <f>'Valoración de portafolio'!C109</f>
        <v>0</v>
      </c>
      <c r="D105" s="61" t="str">
        <f>'Valoración de portafolio'!L109</f>
        <v/>
      </c>
      <c r="E105" s="62">
        <v>1</v>
      </c>
      <c r="F105" s="61" t="str">
        <f>IFERROR('LMS Docente'!O107,"")</f>
        <v/>
      </c>
      <c r="G105" s="61">
        <f>'Valoración de capacitación'!J108</f>
        <v>0</v>
      </c>
      <c r="H105" s="61" t="str">
        <f>IFERROR('Part Act Acad y Extra Inst'!F108,"")</f>
        <v/>
      </c>
      <c r="I105" s="61">
        <f t="shared" si="3"/>
        <v>0.5</v>
      </c>
      <c r="J105" s="63"/>
      <c r="K105" s="64">
        <f t="shared" si="5"/>
        <v>0</v>
      </c>
      <c r="L105" s="62"/>
      <c r="M105" s="61">
        <f t="shared" si="4"/>
        <v>0.25</v>
      </c>
    </row>
    <row r="106" spans="1:13" x14ac:dyDescent="0.25">
      <c r="A106" s="58">
        <v>98</v>
      </c>
      <c r="B106" s="59">
        <f>'Valoración de portafolio'!B110</f>
        <v>0</v>
      </c>
      <c r="C106" s="60">
        <f>'Valoración de portafolio'!C110</f>
        <v>0</v>
      </c>
      <c r="D106" s="61" t="str">
        <f>'Valoración de portafolio'!L110</f>
        <v/>
      </c>
      <c r="E106" s="62">
        <v>1</v>
      </c>
      <c r="F106" s="61" t="str">
        <f>IFERROR('LMS Docente'!O108,"")</f>
        <v/>
      </c>
      <c r="G106" s="61">
        <f>'Valoración de capacitación'!J109</f>
        <v>0</v>
      </c>
      <c r="H106" s="61" t="str">
        <f>IFERROR('Part Act Acad y Extra Inst'!F109,"")</f>
        <v/>
      </c>
      <c r="I106" s="61">
        <f t="shared" si="3"/>
        <v>0.5</v>
      </c>
      <c r="J106" s="63"/>
      <c r="K106" s="64">
        <f t="shared" si="5"/>
        <v>0</v>
      </c>
      <c r="L106" s="62"/>
      <c r="M106" s="61">
        <f t="shared" si="4"/>
        <v>0.25</v>
      </c>
    </row>
    <row r="107" spans="1:13" x14ac:dyDescent="0.25">
      <c r="A107" s="58">
        <v>99</v>
      </c>
      <c r="B107" s="59">
        <f>'Valoración de portafolio'!B111</f>
        <v>0</v>
      </c>
      <c r="C107" s="60">
        <f>'Valoración de portafolio'!C111</f>
        <v>0</v>
      </c>
      <c r="D107" s="61" t="str">
        <f>'Valoración de portafolio'!L111</f>
        <v/>
      </c>
      <c r="E107" s="62">
        <v>1</v>
      </c>
      <c r="F107" s="61" t="str">
        <f>IFERROR('LMS Docente'!O109,"")</f>
        <v/>
      </c>
      <c r="G107" s="61">
        <f>'Valoración de capacitación'!J110</f>
        <v>0</v>
      </c>
      <c r="H107" s="61" t="str">
        <f>IFERROR('Part Act Acad y Extra Inst'!F110,"")</f>
        <v/>
      </c>
      <c r="I107" s="61">
        <f t="shared" si="3"/>
        <v>0.5</v>
      </c>
      <c r="J107" s="63"/>
      <c r="K107" s="64">
        <f t="shared" si="5"/>
        <v>0</v>
      </c>
      <c r="L107" s="62"/>
      <c r="M107" s="61">
        <f t="shared" si="4"/>
        <v>0.25</v>
      </c>
    </row>
    <row r="108" spans="1:13" x14ac:dyDescent="0.25">
      <c r="A108" s="58">
        <v>100</v>
      </c>
      <c r="B108" s="59">
        <f>'Valoración de portafolio'!B112</f>
        <v>0</v>
      </c>
      <c r="C108" s="60">
        <f>'Valoración de portafolio'!C112</f>
        <v>0</v>
      </c>
      <c r="D108" s="61" t="str">
        <f>'Valoración de portafolio'!L112</f>
        <v/>
      </c>
      <c r="E108" s="62">
        <v>1</v>
      </c>
      <c r="F108" s="61" t="str">
        <f>IFERROR('LMS Docente'!O110,"")</f>
        <v/>
      </c>
      <c r="G108" s="61">
        <f>'Valoración de capacitación'!J111</f>
        <v>0</v>
      </c>
      <c r="H108" s="61" t="str">
        <f>IFERROR('Part Act Acad y Extra Inst'!F111,"")</f>
        <v/>
      </c>
      <c r="I108" s="61">
        <f t="shared" si="3"/>
        <v>0.5</v>
      </c>
      <c r="J108" s="63"/>
      <c r="K108" s="64">
        <f t="shared" si="5"/>
        <v>0</v>
      </c>
      <c r="L108" s="62"/>
      <c r="M108" s="61">
        <f t="shared" si="4"/>
        <v>0.25</v>
      </c>
    </row>
    <row r="125" spans="3:3" x14ac:dyDescent="0.25">
      <c r="C125" s="56" t="s">
        <v>92</v>
      </c>
    </row>
  </sheetData>
  <sheetProtection algorithmName="SHA-512" hashValue="WqEIixJYqrmvG5cTeC3QH0qLKhOQ5keiOaXqNtMUsCoxBPE6M7UHFqjZ0FSWbhODIYkB0O0Ef46mWjpUJbfx6Q==" saltValue="zKKJqNa/2dgu4abKPikg7A==" spinCount="100000" sheet="1" objects="1" scenarios="1"/>
  <mergeCells count="9">
    <mergeCell ref="M7:M8"/>
    <mergeCell ref="A1:M1"/>
    <mergeCell ref="D7:I7"/>
    <mergeCell ref="E2:M4"/>
    <mergeCell ref="J7:L7"/>
    <mergeCell ref="E5:F5"/>
    <mergeCell ref="I5:J5"/>
    <mergeCell ref="E6:M6"/>
    <mergeCell ref="C6:D6"/>
  </mergeCells>
  <dataValidations count="1">
    <dataValidation type="list" allowBlank="1" showInputMessage="1" showErrorMessage="1" sqref="J9:J108" xr:uid="{DAF43648-3BDB-4C21-9B0C-EBE1D7F459B4}">
      <formula1>"E, MB, B, R, M"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zoomScale="80" zoomScaleNormal="80" zoomScalePageLayoutView="80" workbookViewId="0">
      <selection activeCell="A12" sqref="A12"/>
    </sheetView>
  </sheetViews>
  <sheetFormatPr baseColWidth="10" defaultRowHeight="15" x14ac:dyDescent="0.25"/>
  <cols>
    <col min="1" max="1" width="129.28515625" customWidth="1"/>
    <col min="2" max="2" width="24.7109375" bestFit="1" customWidth="1"/>
    <col min="3" max="3" width="8.28515625" bestFit="1" customWidth="1"/>
    <col min="4" max="4" width="12.140625" bestFit="1" customWidth="1"/>
    <col min="5" max="5" width="13.28515625" bestFit="1" customWidth="1"/>
    <col min="6" max="6" width="10.7109375" bestFit="1" customWidth="1"/>
    <col min="7" max="7" width="6.28515625" bestFit="1" customWidth="1"/>
  </cols>
  <sheetData>
    <row r="1" spans="1:7" x14ac:dyDescent="0.25">
      <c r="A1" s="1" t="s">
        <v>19</v>
      </c>
      <c r="B1" s="1" t="s">
        <v>20</v>
      </c>
      <c r="C1" s="105" t="s">
        <v>21</v>
      </c>
      <c r="D1" s="105"/>
      <c r="E1" s="105"/>
      <c r="F1" s="105"/>
      <c r="G1" s="105"/>
    </row>
    <row r="2" spans="1:7" x14ac:dyDescent="0.25">
      <c r="A2" s="1"/>
      <c r="B2" s="1"/>
      <c r="C2" s="4"/>
      <c r="D2" s="4"/>
      <c r="E2" s="4"/>
      <c r="F2" s="4"/>
      <c r="G2" s="4"/>
    </row>
    <row r="3" spans="1:7" ht="15.75" x14ac:dyDescent="0.25">
      <c r="A3" s="2" t="s">
        <v>43</v>
      </c>
      <c r="B3" s="1" t="s">
        <v>0</v>
      </c>
      <c r="C3" s="1" t="s">
        <v>22</v>
      </c>
      <c r="D3" s="1" t="s">
        <v>23</v>
      </c>
      <c r="E3" s="1" t="s">
        <v>26</v>
      </c>
      <c r="F3" s="1" t="s">
        <v>24</v>
      </c>
      <c r="G3" s="1" t="s">
        <v>25</v>
      </c>
    </row>
    <row r="4" spans="1:7" ht="15.75" x14ac:dyDescent="0.25">
      <c r="A4" s="2" t="s">
        <v>16</v>
      </c>
      <c r="B4" s="1" t="s">
        <v>0</v>
      </c>
      <c r="C4" s="1" t="s">
        <v>22</v>
      </c>
      <c r="D4" s="1" t="s">
        <v>23</v>
      </c>
      <c r="E4" s="1" t="s">
        <v>26</v>
      </c>
      <c r="F4" s="1" t="s">
        <v>24</v>
      </c>
      <c r="G4" s="1" t="s">
        <v>25</v>
      </c>
    </row>
    <row r="5" spans="1:7" ht="15.75" x14ac:dyDescent="0.25">
      <c r="A5" s="2" t="s">
        <v>17</v>
      </c>
      <c r="B5" s="1" t="s">
        <v>0</v>
      </c>
      <c r="C5" s="1" t="s">
        <v>22</v>
      </c>
      <c r="D5" s="1" t="s">
        <v>23</v>
      </c>
      <c r="E5" s="1" t="s">
        <v>26</v>
      </c>
      <c r="F5" s="1" t="s">
        <v>24</v>
      </c>
      <c r="G5" s="1" t="s">
        <v>25</v>
      </c>
    </row>
    <row r="6" spans="1:7" ht="15.75" x14ac:dyDescent="0.25">
      <c r="A6" s="2" t="s">
        <v>4</v>
      </c>
      <c r="B6" s="1" t="s">
        <v>3</v>
      </c>
      <c r="C6" s="1" t="s">
        <v>22</v>
      </c>
      <c r="D6" s="1" t="s">
        <v>23</v>
      </c>
      <c r="E6" s="1" t="s">
        <v>26</v>
      </c>
      <c r="F6" s="1" t="s">
        <v>24</v>
      </c>
      <c r="G6" s="1" t="s">
        <v>25</v>
      </c>
    </row>
    <row r="7" spans="1:7" ht="15.75" x14ac:dyDescent="0.25">
      <c r="A7" s="2" t="s">
        <v>5</v>
      </c>
      <c r="B7" s="1" t="s">
        <v>3</v>
      </c>
      <c r="C7" s="1" t="s">
        <v>22</v>
      </c>
      <c r="D7" s="1" t="s">
        <v>23</v>
      </c>
      <c r="E7" s="1" t="s">
        <v>26</v>
      </c>
      <c r="F7" s="1" t="s">
        <v>24</v>
      </c>
      <c r="G7" s="1" t="s">
        <v>25</v>
      </c>
    </row>
    <row r="8" spans="1:7" ht="15.75" x14ac:dyDescent="0.25">
      <c r="A8" s="2" t="s">
        <v>6</v>
      </c>
      <c r="B8" s="1" t="s">
        <v>3</v>
      </c>
      <c r="C8" s="1" t="s">
        <v>22</v>
      </c>
      <c r="D8" s="1" t="s">
        <v>23</v>
      </c>
      <c r="E8" s="1" t="s">
        <v>26</v>
      </c>
      <c r="F8" s="1" t="s">
        <v>24</v>
      </c>
      <c r="G8" s="1" t="s">
        <v>25</v>
      </c>
    </row>
    <row r="9" spans="1:7" ht="15.75" x14ac:dyDescent="0.25">
      <c r="A9" s="2" t="s">
        <v>7</v>
      </c>
      <c r="B9" s="1" t="s">
        <v>1</v>
      </c>
      <c r="C9" s="1" t="s">
        <v>22</v>
      </c>
      <c r="D9" s="1" t="s">
        <v>23</v>
      </c>
      <c r="E9" s="1" t="s">
        <v>26</v>
      </c>
      <c r="F9" s="1" t="s">
        <v>24</v>
      </c>
      <c r="G9" s="1" t="s">
        <v>25</v>
      </c>
    </row>
    <row r="10" spans="1:7" ht="31.5" x14ac:dyDescent="0.25">
      <c r="A10" s="2" t="s">
        <v>44</v>
      </c>
      <c r="B10" s="1" t="s">
        <v>1</v>
      </c>
      <c r="C10" s="1" t="s">
        <v>22</v>
      </c>
      <c r="D10" s="1" t="s">
        <v>23</v>
      </c>
      <c r="E10" s="1" t="s">
        <v>26</v>
      </c>
      <c r="F10" s="1" t="s">
        <v>24</v>
      </c>
      <c r="G10" s="1" t="s">
        <v>25</v>
      </c>
    </row>
    <row r="11" spans="1:7" ht="15.75" x14ac:dyDescent="0.25">
      <c r="A11" s="2" t="s">
        <v>8</v>
      </c>
      <c r="B11" s="1" t="s">
        <v>1</v>
      </c>
      <c r="C11" s="1" t="s">
        <v>22</v>
      </c>
      <c r="D11" s="1" t="s">
        <v>23</v>
      </c>
      <c r="E11" s="1" t="s">
        <v>26</v>
      </c>
      <c r="F11" s="1" t="s">
        <v>24</v>
      </c>
      <c r="G11" s="1" t="s">
        <v>25</v>
      </c>
    </row>
    <row r="12" spans="1:7" ht="15.4" customHeight="1" x14ac:dyDescent="0.25">
      <c r="A12" s="2" t="s">
        <v>10</v>
      </c>
      <c r="B12" s="1" t="s">
        <v>2</v>
      </c>
      <c r="C12" s="1" t="s">
        <v>22</v>
      </c>
      <c r="D12" s="1" t="s">
        <v>23</v>
      </c>
      <c r="E12" s="1" t="s">
        <v>26</v>
      </c>
      <c r="F12" s="1" t="s">
        <v>24</v>
      </c>
      <c r="G12" s="1" t="s">
        <v>25</v>
      </c>
    </row>
    <row r="13" spans="1:7" ht="15.4" customHeight="1" x14ac:dyDescent="0.25">
      <c r="A13" s="2" t="s">
        <v>9</v>
      </c>
      <c r="B13" s="1" t="s">
        <v>2</v>
      </c>
      <c r="C13" s="1" t="s">
        <v>22</v>
      </c>
      <c r="D13" s="1" t="s">
        <v>23</v>
      </c>
      <c r="E13" s="1" t="s">
        <v>26</v>
      </c>
      <c r="F13" s="1" t="s">
        <v>24</v>
      </c>
      <c r="G13" s="1" t="s">
        <v>25</v>
      </c>
    </row>
    <row r="14" spans="1:7" ht="15.4" customHeight="1" x14ac:dyDescent="0.25">
      <c r="A14" s="2" t="s">
        <v>11</v>
      </c>
      <c r="B14" s="1" t="s">
        <v>2</v>
      </c>
      <c r="C14" s="1" t="s">
        <v>22</v>
      </c>
      <c r="D14" s="1" t="s">
        <v>23</v>
      </c>
      <c r="E14" s="1" t="s">
        <v>26</v>
      </c>
      <c r="F14" s="1" t="s">
        <v>24</v>
      </c>
      <c r="G14" s="1" t="s">
        <v>25</v>
      </c>
    </row>
    <row r="15" spans="1:7" ht="15.75" x14ac:dyDescent="0.25">
      <c r="A15" s="2" t="s">
        <v>13</v>
      </c>
      <c r="B15" s="1" t="s">
        <v>14</v>
      </c>
      <c r="C15" s="1" t="s">
        <v>22</v>
      </c>
      <c r="D15" s="1" t="s">
        <v>23</v>
      </c>
      <c r="E15" s="1" t="s">
        <v>26</v>
      </c>
      <c r="F15" s="1" t="s">
        <v>24</v>
      </c>
      <c r="G15" s="1" t="s">
        <v>25</v>
      </c>
    </row>
    <row r="16" spans="1:7" ht="15.4" customHeight="1" x14ac:dyDescent="0.25">
      <c r="A16" s="2" t="s">
        <v>15</v>
      </c>
      <c r="B16" s="1" t="s">
        <v>14</v>
      </c>
      <c r="C16" s="1" t="s">
        <v>22</v>
      </c>
      <c r="D16" s="1" t="s">
        <v>23</v>
      </c>
      <c r="E16" s="1" t="s">
        <v>26</v>
      </c>
      <c r="F16" s="1" t="s">
        <v>24</v>
      </c>
      <c r="G16" s="1" t="s">
        <v>25</v>
      </c>
    </row>
    <row r="17" spans="1:7" ht="15.4" customHeight="1" x14ac:dyDescent="0.25">
      <c r="A17" s="2" t="s">
        <v>12</v>
      </c>
      <c r="B17" s="1" t="s">
        <v>14</v>
      </c>
      <c r="C17" s="1" t="s">
        <v>22</v>
      </c>
      <c r="D17" s="1" t="s">
        <v>23</v>
      </c>
      <c r="E17" s="1" t="s">
        <v>26</v>
      </c>
      <c r="F17" s="1" t="s">
        <v>24</v>
      </c>
      <c r="G17" s="1" t="s">
        <v>25</v>
      </c>
    </row>
    <row r="18" spans="1:7" ht="15.4" customHeight="1" x14ac:dyDescent="0.25">
      <c r="A18" s="2" t="s">
        <v>28</v>
      </c>
      <c r="B18" s="1" t="s">
        <v>27</v>
      </c>
      <c r="C18" s="1" t="s">
        <v>22</v>
      </c>
      <c r="D18" s="1" t="s">
        <v>23</v>
      </c>
      <c r="E18" s="1" t="s">
        <v>26</v>
      </c>
      <c r="F18" s="1" t="s">
        <v>24</v>
      </c>
      <c r="G18" s="1" t="s">
        <v>25</v>
      </c>
    </row>
    <row r="19" spans="1:7" ht="15.4" customHeight="1" x14ac:dyDescent="0.25">
      <c r="A19" s="3" t="s">
        <v>18</v>
      </c>
    </row>
  </sheetData>
  <sheetProtection algorithmName="SHA-512" hashValue="Gblt+PvUk3kAE/9NS6q+lKjLEbeXZZcLP3w3UHNoYpJHIW4j4qqah5GTiavccADb/JLPK6UJNthU2f+BmZfX4Q==" saltValue="dbkFQQSrLkeCNWWUJOrk+w==" spinCount="100000" sheet="1" objects="1" scenarios="1"/>
  <mergeCells count="1">
    <mergeCell ref="C1:G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41"/>
  <sheetViews>
    <sheetView zoomScale="90" zoomScaleNormal="90" zoomScalePageLayoutView="90" workbookViewId="0">
      <selection activeCell="G2" sqref="G2"/>
    </sheetView>
  </sheetViews>
  <sheetFormatPr baseColWidth="10" defaultColWidth="18.42578125" defaultRowHeight="15" x14ac:dyDescent="0.25"/>
  <cols>
    <col min="2" max="2" width="37.140625" customWidth="1"/>
    <col min="3" max="3" width="45.7109375" customWidth="1"/>
    <col min="4" max="4" width="13" customWidth="1"/>
    <col min="5" max="5" width="42" customWidth="1"/>
  </cols>
  <sheetData>
    <row r="1" spans="2:7" ht="23.25" x14ac:dyDescent="0.35">
      <c r="B1" s="111" t="s">
        <v>32</v>
      </c>
      <c r="C1" s="111"/>
      <c r="D1" s="111"/>
      <c r="E1" s="111"/>
    </row>
    <row r="2" spans="2:7" x14ac:dyDescent="0.25">
      <c r="G2" t="s">
        <v>135</v>
      </c>
    </row>
    <row r="4" spans="2:7" x14ac:dyDescent="0.25">
      <c r="C4" s="1" t="s">
        <v>45</v>
      </c>
      <c r="D4" s="1" t="s">
        <v>34</v>
      </c>
      <c r="E4" s="1"/>
    </row>
    <row r="6" spans="2:7" ht="19.149999999999999" customHeight="1" x14ac:dyDescent="0.25"/>
    <row r="7" spans="2:7" x14ac:dyDescent="0.25">
      <c r="B7" s="5" t="s">
        <v>31</v>
      </c>
      <c r="C7" s="105"/>
      <c r="D7" s="105"/>
      <c r="E7" s="105"/>
    </row>
    <row r="8" spans="2:7" x14ac:dyDescent="0.25">
      <c r="B8" s="1" t="s">
        <v>29</v>
      </c>
      <c r="C8" s="106"/>
      <c r="D8" s="107"/>
      <c r="E8" s="108"/>
    </row>
    <row r="9" spans="2:7" x14ac:dyDescent="0.25">
      <c r="B9" s="1" t="s">
        <v>30</v>
      </c>
      <c r="C9" s="1"/>
      <c r="D9" s="1" t="s">
        <v>33</v>
      </c>
      <c r="E9" s="1"/>
    </row>
    <row r="10" spans="2:7" x14ac:dyDescent="0.25">
      <c r="B10" s="1" t="s">
        <v>35</v>
      </c>
      <c r="C10" s="1"/>
      <c r="D10" s="1" t="s">
        <v>36</v>
      </c>
      <c r="E10" s="1"/>
    </row>
    <row r="11" spans="2:7" x14ac:dyDescent="0.25">
      <c r="B11" s="6"/>
      <c r="C11" s="6"/>
      <c r="D11" s="6"/>
      <c r="E11" s="6"/>
    </row>
    <row r="12" spans="2:7" x14ac:dyDescent="0.25">
      <c r="B12" s="7" t="s">
        <v>40</v>
      </c>
      <c r="C12" s="110" t="s">
        <v>0</v>
      </c>
      <c r="D12" s="110"/>
      <c r="E12" s="110"/>
    </row>
    <row r="13" spans="2:7" ht="30" customHeight="1" x14ac:dyDescent="0.25">
      <c r="B13" s="8" t="s">
        <v>37</v>
      </c>
      <c r="C13" s="110"/>
      <c r="D13" s="110"/>
      <c r="E13" s="110"/>
    </row>
    <row r="14" spans="2:7" ht="30" customHeight="1" x14ac:dyDescent="0.25">
      <c r="B14" s="9" t="s">
        <v>38</v>
      </c>
      <c r="C14" s="110"/>
      <c r="D14" s="110"/>
      <c r="E14" s="110"/>
    </row>
    <row r="15" spans="2:7" ht="30" customHeight="1" x14ac:dyDescent="0.25">
      <c r="B15" s="9" t="s">
        <v>39</v>
      </c>
      <c r="C15" s="110"/>
      <c r="D15" s="110"/>
      <c r="E15" s="110"/>
    </row>
    <row r="16" spans="2:7" x14ac:dyDescent="0.25">
      <c r="B16" s="7" t="s">
        <v>40</v>
      </c>
      <c r="C16" s="110" t="s">
        <v>3</v>
      </c>
      <c r="D16" s="110"/>
      <c r="E16" s="110"/>
    </row>
    <row r="17" spans="2:5" ht="30" customHeight="1" x14ac:dyDescent="0.25">
      <c r="B17" s="9" t="s">
        <v>37</v>
      </c>
      <c r="C17" s="110"/>
      <c r="D17" s="110"/>
      <c r="E17" s="110"/>
    </row>
    <row r="18" spans="2:5" ht="30" customHeight="1" x14ac:dyDescent="0.25">
      <c r="B18" s="9" t="s">
        <v>38</v>
      </c>
      <c r="C18" s="110"/>
      <c r="D18" s="110"/>
      <c r="E18" s="110"/>
    </row>
    <row r="19" spans="2:5" ht="30" customHeight="1" x14ac:dyDescent="0.25">
      <c r="B19" s="9" t="s">
        <v>39</v>
      </c>
      <c r="C19" s="110"/>
      <c r="D19" s="110"/>
      <c r="E19" s="110"/>
    </row>
    <row r="20" spans="2:5" x14ac:dyDescent="0.25">
      <c r="B20" s="7" t="s">
        <v>40</v>
      </c>
      <c r="C20" s="110" t="s">
        <v>1</v>
      </c>
      <c r="D20" s="110"/>
      <c r="E20" s="110"/>
    </row>
    <row r="21" spans="2:5" ht="30" customHeight="1" x14ac:dyDescent="0.25">
      <c r="B21" s="9" t="s">
        <v>37</v>
      </c>
      <c r="C21" s="110"/>
      <c r="D21" s="110"/>
      <c r="E21" s="110"/>
    </row>
    <row r="22" spans="2:5" ht="30" customHeight="1" x14ac:dyDescent="0.25">
      <c r="B22" s="9" t="s">
        <v>38</v>
      </c>
      <c r="C22" s="110"/>
      <c r="D22" s="110"/>
      <c r="E22" s="110"/>
    </row>
    <row r="23" spans="2:5" ht="30" customHeight="1" x14ac:dyDescent="0.25">
      <c r="B23" s="9" t="s">
        <v>39</v>
      </c>
      <c r="C23" s="106"/>
      <c r="D23" s="107"/>
      <c r="E23" s="108"/>
    </row>
    <row r="24" spans="2:5" ht="15.75" customHeight="1" x14ac:dyDescent="0.25">
      <c r="B24" s="7" t="s">
        <v>40</v>
      </c>
      <c r="C24" s="110" t="s">
        <v>2</v>
      </c>
      <c r="D24" s="110"/>
      <c r="E24" s="110"/>
    </row>
    <row r="25" spans="2:5" ht="30" customHeight="1" x14ac:dyDescent="0.25">
      <c r="B25" s="9" t="s">
        <v>37</v>
      </c>
      <c r="C25" s="110"/>
      <c r="D25" s="110"/>
      <c r="E25" s="110"/>
    </row>
    <row r="26" spans="2:5" ht="30" customHeight="1" x14ac:dyDescent="0.25">
      <c r="B26" s="9" t="s">
        <v>38</v>
      </c>
      <c r="C26" s="110"/>
      <c r="D26" s="110"/>
      <c r="E26" s="110"/>
    </row>
    <row r="27" spans="2:5" ht="30" customHeight="1" x14ac:dyDescent="0.25">
      <c r="B27" s="9" t="s">
        <v>39</v>
      </c>
      <c r="C27" s="106"/>
      <c r="D27" s="107"/>
      <c r="E27" s="108"/>
    </row>
    <row r="28" spans="2:5" ht="17.25" customHeight="1" x14ac:dyDescent="0.25">
      <c r="B28" s="7" t="s">
        <v>40</v>
      </c>
      <c r="C28" s="110" t="s">
        <v>14</v>
      </c>
      <c r="D28" s="110"/>
      <c r="E28" s="110"/>
    </row>
    <row r="29" spans="2:5" ht="30" customHeight="1" x14ac:dyDescent="0.25">
      <c r="B29" s="9" t="s">
        <v>37</v>
      </c>
      <c r="C29" s="110"/>
      <c r="D29" s="110"/>
      <c r="E29" s="110"/>
    </row>
    <row r="30" spans="2:5" ht="30" customHeight="1" x14ac:dyDescent="0.25">
      <c r="B30" s="9" t="s">
        <v>38</v>
      </c>
      <c r="C30" s="110"/>
      <c r="D30" s="110"/>
      <c r="E30" s="110"/>
    </row>
    <row r="31" spans="2:5" ht="30" customHeight="1" x14ac:dyDescent="0.25">
      <c r="B31" s="9" t="s">
        <v>39</v>
      </c>
      <c r="C31" s="106"/>
      <c r="D31" s="107"/>
      <c r="E31" s="108"/>
    </row>
    <row r="32" spans="2:5" ht="17.25" customHeight="1" x14ac:dyDescent="0.25">
      <c r="B32" s="7" t="s">
        <v>40</v>
      </c>
      <c r="C32" s="110" t="s">
        <v>27</v>
      </c>
      <c r="D32" s="110"/>
      <c r="E32" s="110"/>
    </row>
    <row r="33" spans="2:5" ht="30" customHeight="1" x14ac:dyDescent="0.25">
      <c r="B33" s="9" t="s">
        <v>37</v>
      </c>
      <c r="C33" s="110" t="s">
        <v>134</v>
      </c>
      <c r="D33" s="110"/>
      <c r="E33" s="110"/>
    </row>
    <row r="34" spans="2:5" ht="30" customHeight="1" x14ac:dyDescent="0.25">
      <c r="B34" s="9" t="s">
        <v>38</v>
      </c>
      <c r="C34" s="110" t="s">
        <v>133</v>
      </c>
      <c r="D34" s="110"/>
      <c r="E34" s="110"/>
    </row>
    <row r="35" spans="2:5" ht="30" customHeight="1" x14ac:dyDescent="0.25">
      <c r="B35" s="9" t="s">
        <v>39</v>
      </c>
      <c r="C35" s="106"/>
      <c r="D35" s="107"/>
      <c r="E35" s="108"/>
    </row>
    <row r="36" spans="2:5" x14ac:dyDescent="0.25">
      <c r="B36" s="6"/>
      <c r="C36" s="109"/>
      <c r="D36" s="109"/>
      <c r="E36" s="109"/>
    </row>
    <row r="41" spans="2:5" x14ac:dyDescent="0.25">
      <c r="B41" s="10" t="s">
        <v>42</v>
      </c>
      <c r="D41" s="10" t="s">
        <v>41</v>
      </c>
      <c r="E41" s="11"/>
    </row>
  </sheetData>
  <sheetProtection algorithmName="SHA-512" hashValue="qgsy3RW3oS0WdZuy7tQvTMTGY54upydyho+dwo/WFhKXzBXdpcZF99ckLtXt5Vz8+VjyAswDX6Xv3jyDSPa70Q==" saltValue="bQHjqgIZqEAZ2ZWohFKUBA==" spinCount="100000" sheet="1" objects="1" scenarios="1"/>
  <mergeCells count="28">
    <mergeCell ref="B1:E1"/>
    <mergeCell ref="C7:E7"/>
    <mergeCell ref="C23:E23"/>
    <mergeCell ref="C24:E24"/>
    <mergeCell ref="C25:E25"/>
    <mergeCell ref="C22:E22"/>
    <mergeCell ref="C20:E20"/>
    <mergeCell ref="C21:E21"/>
    <mergeCell ref="C12:E12"/>
    <mergeCell ref="C13:E13"/>
    <mergeCell ref="C14:E14"/>
    <mergeCell ref="C15:E15"/>
    <mergeCell ref="C35:E35"/>
    <mergeCell ref="C36:E36"/>
    <mergeCell ref="C27:E27"/>
    <mergeCell ref="C8:E8"/>
    <mergeCell ref="C16:E16"/>
    <mergeCell ref="C17:E17"/>
    <mergeCell ref="C18:E18"/>
    <mergeCell ref="C19:E19"/>
    <mergeCell ref="C33:E33"/>
    <mergeCell ref="C34:E34"/>
    <mergeCell ref="C26:E26"/>
    <mergeCell ref="C28:E28"/>
    <mergeCell ref="C29:E29"/>
    <mergeCell ref="C30:E30"/>
    <mergeCell ref="C31:E31"/>
    <mergeCell ref="C32:E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Valoración de portafolio</vt:lpstr>
      <vt:lpstr>LMS Docente</vt:lpstr>
      <vt:lpstr>Valoración de capacitación</vt:lpstr>
      <vt:lpstr>Part Act Acad y Extra Inst</vt:lpstr>
      <vt:lpstr>Evaluación Docente</vt:lpstr>
      <vt:lpstr>Opinión Estudiantil</vt:lpstr>
      <vt:lpstr>Retroalimentación de evaluación</vt:lpstr>
      <vt:lpstr>'Evaluación Docente'!Área_de_impresión</vt:lpstr>
      <vt:lpstr>'LMS Docente'!Área_de_impresión</vt:lpstr>
      <vt:lpstr>'Part Act Acad y Extra Inst'!Área_de_impresión</vt:lpstr>
      <vt:lpstr>'Retroalimentación de evaluación'!Área_de_impresión</vt:lpstr>
      <vt:lpstr>'Valoración de capacitación'!Área_de_impresión</vt:lpstr>
      <vt:lpstr>'Valoración de portafolio'!Área_de_impresión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marquez mendoza</dc:creator>
  <cp:lastModifiedBy>Usuario de Windows</cp:lastModifiedBy>
  <dcterms:created xsi:type="dcterms:W3CDTF">2020-11-10T16:06:40Z</dcterms:created>
  <dcterms:modified xsi:type="dcterms:W3CDTF">2023-07-18T15:31:45Z</dcterms:modified>
</cp:coreProperties>
</file>